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ppe" sheetId="7" r:id="rId1"/>
  </sheets>
  <definedNames>
    <definedName name="_xlnm.Print_Area" localSheetId="0">ppe!$A$1:$AA$32</definedName>
  </definedNames>
  <calcPr calcId="152511"/>
</workbook>
</file>

<file path=xl/calcChain.xml><?xml version="1.0" encoding="utf-8"?>
<calcChain xmlns="http://schemas.openxmlformats.org/spreadsheetml/2006/main">
  <c r="S38" i="7" l="1"/>
  <c r="V36" i="7"/>
  <c r="S36" i="7"/>
  <c r="X38" i="7" l="1"/>
  <c r="W38" i="7"/>
  <c r="U38" i="7"/>
  <c r="T38" i="7"/>
  <c r="R38" i="7"/>
  <c r="V37" i="7"/>
  <c r="S37" i="7"/>
  <c r="V35" i="7"/>
  <c r="S35" i="7"/>
  <c r="S34" i="7"/>
  <c r="V33" i="7"/>
  <c r="S33" i="7"/>
  <c r="V32" i="7"/>
  <c r="S32" i="7"/>
  <c r="V31" i="7"/>
  <c r="S31" i="7"/>
  <c r="V30" i="7"/>
  <c r="S30" i="7"/>
  <c r="V29" i="7"/>
  <c r="S29" i="7"/>
  <c r="V28" i="7"/>
  <c r="S28" i="7"/>
  <c r="V27" i="7"/>
  <c r="S27" i="7"/>
  <c r="V26" i="7"/>
  <c r="S26" i="7"/>
  <c r="V25" i="7"/>
  <c r="S25" i="7"/>
  <c r="V24" i="7"/>
  <c r="S24" i="7"/>
  <c r="V23" i="7"/>
  <c r="S23" i="7"/>
  <c r="V22" i="7"/>
  <c r="S22" i="7"/>
  <c r="V21" i="7"/>
  <c r="S21" i="7"/>
  <c r="V20" i="7"/>
  <c r="S20" i="7"/>
  <c r="V19" i="7"/>
  <c r="S19" i="7"/>
  <c r="V18" i="7"/>
  <c r="S18" i="7"/>
  <c r="V17" i="7"/>
  <c r="S17" i="7"/>
  <c r="V16" i="7"/>
  <c r="S16" i="7"/>
  <c r="V15" i="7"/>
  <c r="S15" i="7"/>
  <c r="V14" i="7"/>
  <c r="S14" i="7"/>
  <c r="V13" i="7"/>
  <c r="S13" i="7"/>
  <c r="V12" i="7"/>
  <c r="S12" i="7"/>
  <c r="V11" i="7"/>
  <c r="S11" i="7"/>
  <c r="V10" i="7"/>
  <c r="S10" i="7"/>
  <c r="V9" i="7"/>
  <c r="S9" i="7"/>
  <c r="V8" i="7"/>
  <c r="S8" i="7"/>
  <c r="V7" i="7"/>
  <c r="S7" i="7"/>
  <c r="V6" i="7"/>
  <c r="S6" i="7"/>
  <c r="V5" i="7"/>
  <c r="S5" i="7"/>
  <c r="V4" i="7"/>
  <c r="S4" i="7"/>
  <c r="V3" i="7"/>
  <c r="S3" i="7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V2" i="7"/>
  <c r="S2" i="7"/>
  <c r="A36" i="7" l="1"/>
  <c r="K35" i="7"/>
  <c r="V38" i="7"/>
  <c r="K37" i="7" l="1"/>
  <c r="K36" i="7"/>
</calcChain>
</file>

<file path=xl/sharedStrings.xml><?xml version="1.0" encoding="utf-8"?>
<sst xmlns="http://schemas.openxmlformats.org/spreadsheetml/2006/main" count="749" uniqueCount="134">
  <si>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</si>
  <si>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</si>
  <si>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</si>
  <si>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</si>
  <si>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</si>
  <si>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</si>
  <si>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</si>
  <si>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</si>
  <si>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Uwagi o umowach</t>
  </si>
  <si>
    <t>Informacja o zmianie sprzedawcy</t>
  </si>
  <si>
    <t>Informacja o obecnym sprzedawcy</t>
  </si>
  <si>
    <t>Informacja o ważności umowy dystrybucyjnej</t>
  </si>
  <si>
    <t>Grupa taryfowa</t>
  </si>
  <si>
    <t>Nabywca</t>
  </si>
  <si>
    <t>Informacja o ważności umowy zakupu energii</t>
  </si>
  <si>
    <t>42-256</t>
  </si>
  <si>
    <t>Zrębice</t>
  </si>
  <si>
    <t>C12a</t>
  </si>
  <si>
    <t>Olsztyn</t>
  </si>
  <si>
    <t>Gmina Olsztyn</t>
  </si>
  <si>
    <t>Biskupice</t>
  </si>
  <si>
    <t>Oświetlenie Zamku w Olsztynie</t>
  </si>
  <si>
    <t>ENID_3041004013</t>
  </si>
  <si>
    <t>C21</t>
  </si>
  <si>
    <t xml:space="preserve">Gmina Olsztyn </t>
  </si>
  <si>
    <t>Bukowno 29</t>
  </si>
  <si>
    <t>ENID_3041016726</t>
  </si>
  <si>
    <t>C11</t>
  </si>
  <si>
    <t>Dom Ludowy w Budowie</t>
  </si>
  <si>
    <t>Skrajnica</t>
  </si>
  <si>
    <t>Szczytowa 211</t>
  </si>
  <si>
    <t>Świetlica OSP Olsztyn</t>
  </si>
  <si>
    <t>Kuhna 20</t>
  </si>
  <si>
    <t>ENID_3041004070</t>
  </si>
  <si>
    <t>G11</t>
  </si>
  <si>
    <t>Biura Urzędu Gminy w Olsztynie</t>
  </si>
  <si>
    <t>Piłsudskiego 10</t>
  </si>
  <si>
    <t>ENID_3041004017</t>
  </si>
  <si>
    <t>Szalety</t>
  </si>
  <si>
    <t>Zamkowa 5</t>
  </si>
  <si>
    <t>ENID_3041004019</t>
  </si>
  <si>
    <t>Lokal Użytkowy</t>
  </si>
  <si>
    <t>Główna 137</t>
  </si>
  <si>
    <t>ENID_3041004035</t>
  </si>
  <si>
    <t xml:space="preserve">Remiza </t>
  </si>
  <si>
    <t>Biskupice 1</t>
  </si>
  <si>
    <t>ENID_3041004081</t>
  </si>
  <si>
    <t>C12b</t>
  </si>
  <si>
    <t>Garaż Straży Pożarnej</t>
  </si>
  <si>
    <t>Turów</t>
  </si>
  <si>
    <t>Szkolna 30</t>
  </si>
  <si>
    <t>ENID_3041004091</t>
  </si>
  <si>
    <t>Asnyka dz. 799/4</t>
  </si>
  <si>
    <t>PLTAUD284007309363</t>
  </si>
  <si>
    <t>Przymiłowice</t>
  </si>
  <si>
    <t>Zamkowa 118</t>
  </si>
  <si>
    <t>ENID_3041060131</t>
  </si>
  <si>
    <t>Syrena Alarmowa</t>
  </si>
  <si>
    <t>Remiza Ochotniczej Straży Pożarnej</t>
  </si>
  <si>
    <t>Kusięta</t>
  </si>
  <si>
    <t>Kusięta dz. 638/6</t>
  </si>
  <si>
    <t>ENID_3041016725</t>
  </si>
  <si>
    <t>Turów dz.33/4</t>
  </si>
  <si>
    <t>ENID_3041037706</t>
  </si>
  <si>
    <t xml:space="preserve">Szkoła Podstawowa </t>
  </si>
  <si>
    <t>ENID_3041004053</t>
  </si>
  <si>
    <t>Biskupice, Szkolna 4</t>
  </si>
  <si>
    <t>ENID_3041004050</t>
  </si>
  <si>
    <t>Kuhna 18</t>
  </si>
  <si>
    <t>ENID_3041004046</t>
  </si>
  <si>
    <t>ENID_3041004047</t>
  </si>
  <si>
    <t xml:space="preserve">Przedszkole </t>
  </si>
  <si>
    <t>Przymiłkowice</t>
  </si>
  <si>
    <t>ENID_3041004066</t>
  </si>
  <si>
    <t>Kuhna 16</t>
  </si>
  <si>
    <t>Zrębice, Głowna 143</t>
  </si>
  <si>
    <t>ENID_3041004059</t>
  </si>
  <si>
    <t>Napoleona 22</t>
  </si>
  <si>
    <t>ENID_3041004069</t>
  </si>
  <si>
    <t>Turów, Szkolna 12</t>
  </si>
  <si>
    <t>Zielona 66</t>
  </si>
  <si>
    <t>ENID_3041004045</t>
  </si>
  <si>
    <t>Kusięta 20B</t>
  </si>
  <si>
    <t>ENID_3041004042</t>
  </si>
  <si>
    <t>Kamera Monitoringu</t>
  </si>
  <si>
    <t>Główna 1</t>
  </si>
  <si>
    <t>Kuhna 1</t>
  </si>
  <si>
    <t>Żwirki i Wigury dz.1017/2</t>
  </si>
  <si>
    <t>Krótka dz.139/6</t>
  </si>
  <si>
    <t xml:space="preserve">Odbiorca energii /faktury </t>
  </si>
  <si>
    <t>rozdzielona</t>
  </si>
  <si>
    <t>kolejna</t>
  </si>
  <si>
    <t>nieokreślony</t>
  </si>
  <si>
    <t>Szkoła Podstawowa</t>
  </si>
  <si>
    <t xml:space="preserve">Gminny Ośrodek Pomocy Społecznej </t>
  </si>
  <si>
    <t>Zielona 70</t>
  </si>
  <si>
    <t>ENID_3041016648</t>
  </si>
  <si>
    <t>Gminny Ośrodek Sportu i Rekreacji</t>
  </si>
  <si>
    <t>Zielona 60</t>
  </si>
  <si>
    <t>ENID_3041016647</t>
  </si>
  <si>
    <t>PGE Obrót SA</t>
  </si>
  <si>
    <t>Operator Systemu Dystrybucyjnego</t>
  </si>
  <si>
    <t>PLTAUD284007338852</t>
  </si>
  <si>
    <t>PLTAUD284007517293</t>
  </si>
  <si>
    <t>Zrębice, Główna 139</t>
  </si>
  <si>
    <t>PLTAUD284000924259</t>
  </si>
  <si>
    <t>PLTAUD284007478493</t>
  </si>
  <si>
    <t>Szacunkowe  zużycie w s2 [kWh]</t>
  </si>
  <si>
    <t>OSP</t>
  </si>
  <si>
    <t>PLTAUD284004772655</t>
  </si>
  <si>
    <t>TAURON Dystrybucja S.A.</t>
  </si>
  <si>
    <t>Remiza</t>
  </si>
  <si>
    <t>Zasilanie studni głębinowej</t>
  </si>
  <si>
    <t>Zielona dz. 1652/40</t>
  </si>
  <si>
    <t>PLTAUD284007555145</t>
  </si>
  <si>
    <t>PLTAUD284007338779</t>
  </si>
  <si>
    <t>PLTAUD284007338609</t>
  </si>
  <si>
    <t>PLTAUD284007338390</t>
  </si>
  <si>
    <t>PLTAUD284007338463</t>
  </si>
  <si>
    <t>Szacunkowe zużycie energii w okresie trwania umowy [kWh]</t>
  </si>
  <si>
    <t>Szacunkowe  zużycie w s1 [kWh]</t>
  </si>
  <si>
    <t>Szacunkowe roczne zużycie energii  [kWh]</t>
  </si>
  <si>
    <t>OSP Przymiłowice - Remiza</t>
  </si>
  <si>
    <t>PLTAUD284007558597</t>
  </si>
  <si>
    <t>31.03.2020</t>
  </si>
  <si>
    <t>42-257</t>
  </si>
  <si>
    <t>Lokal mieszkalny</t>
  </si>
  <si>
    <t>Szkolna 4</t>
  </si>
  <si>
    <t>PLTAUD284005752355</t>
  </si>
  <si>
    <t>PLTAUD284007558354</t>
  </si>
  <si>
    <t>kompleksowa</t>
  </si>
  <si>
    <t>pierwsz</t>
  </si>
  <si>
    <t>nieokreslony</t>
  </si>
  <si>
    <t>TAURON Sprzedaż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</si>
</sst>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 wrapText="1"/>
    </xf>
    <xf numFmtId="14" fontId="1" fillId="0" borderId="1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4"/>
  <sheetViews>
    <sheetView tabSelected="1" zoomScale="115" zoomScaleNormal="115" workbookViewId="0">
      <pane ySplit="1" topLeftCell="A25" activePane="bottomLeft" state="frozen"/>
      <selection activeCell="AK1" sqref="AK1"/>
      <selection pane="bottomLeft" sqref="A1:J37"/>
    </sheetView>
  </sheetViews>
  <sheetFormatPr defaultColWidth="9.1796875" defaultRowHeight="10.5" x14ac:dyDescent="0.25"/>
  <cols>
    <col min="1" max="1" width="5.453125" style="26" customWidth="1"/>
    <col min="2" max="2" width="22.453125" style="26" customWidth="1"/>
    <col min="3" max="3" width="7.26953125" style="26" customWidth="1"/>
    <col min="4" max="4" width="7.81640625" style="26" customWidth="1"/>
    <col min="5" max="5" width="11.453125" style="26" customWidth="1"/>
    <col min="6" max="6" width="10.1796875" style="26" customWidth="1"/>
    <col min="7" max="7" width="23.453125" style="8" customWidth="1"/>
    <col min="8" max="8" width="5.54296875" style="26" customWidth="1"/>
    <col min="9" max="9" width="8.453125" style="26" customWidth="1"/>
    <col min="10" max="10" width="19.54296875" style="26" customWidth="1"/>
    <col min="11" max="11" width="5.453125" style="26" customWidth="1"/>
    <col min="12" max="12" width="21.453125" style="26" customWidth="1"/>
    <col min="13" max="13" width="9.1796875" style="26"/>
    <col min="14" max="14" width="10.1796875" style="26" customWidth="1"/>
    <col min="15" max="15" width="17.453125" style="26" customWidth="1"/>
    <col min="16" max="16" width="17.81640625" style="26" customWidth="1"/>
    <col min="17" max="17" width="6.54296875" style="26" customWidth="1"/>
    <col min="18" max="18" width="6" style="5" customWidth="1"/>
    <col min="19" max="19" width="10.26953125" style="5" customWidth="1"/>
    <col min="20" max="20" width="8.54296875" style="5" customWidth="1"/>
    <col min="21" max="21" width="7.54296875" style="5" customWidth="1"/>
    <col min="22" max="24" width="9.453125" style="26" customWidth="1"/>
    <col min="25" max="25" width="10" style="26" customWidth="1"/>
    <col min="26" max="26" width="9.453125" style="26" customWidth="1"/>
    <col min="27" max="27" width="13" style="26" customWidth="1"/>
    <col min="28" max="28" width="11.453125" style="26" customWidth="1"/>
    <col min="29" max="29" width="13.453125" style="26" customWidth="1"/>
    <col min="30" max="30" width="17.7265625" style="26" customWidth="1"/>
    <col min="31" max="99" width="9.1796875" style="3"/>
    <col min="100" max="16384" width="9.1796875" style="26"/>
  </cols>
  <sheetData>
    <row r="1" spans="1:30" ht="52.5" x14ac:dyDescent="0.25">
      <c r="A1" s="16" t="s">
        <v>6</v>
      </c>
      <c r="B1" s="17" t="s">
        <v>13</v>
      </c>
      <c r="C1" s="17" t="s">
        <v>1</v>
      </c>
      <c r="D1" s="17" t="s">
        <v>2</v>
      </c>
      <c r="E1" s="17" t="s">
        <v>3</v>
      </c>
      <c r="F1" s="18" t="s">
        <v>4</v>
      </c>
      <c r="G1" s="19" t="s">
        <v>89</v>
      </c>
      <c r="H1" s="20" t="s">
        <v>1</v>
      </c>
      <c r="I1" s="20" t="s">
        <v>2</v>
      </c>
      <c r="J1" s="20" t="s">
        <v>3</v>
      </c>
      <c r="K1" s="16" t="s">
        <v>6</v>
      </c>
      <c r="L1" s="20" t="s">
        <v>0</v>
      </c>
      <c r="M1" s="20" t="s">
        <v>1</v>
      </c>
      <c r="N1" s="20" t="s">
        <v>2</v>
      </c>
      <c r="O1" s="20" t="s">
        <v>3</v>
      </c>
      <c r="P1" s="20" t="s">
        <v>7</v>
      </c>
      <c r="Q1" s="20" t="s">
        <v>12</v>
      </c>
      <c r="R1" s="21" t="s">
        <v>5</v>
      </c>
      <c r="S1" s="22" t="s">
        <v>119</v>
      </c>
      <c r="T1" s="23" t="s">
        <v>120</v>
      </c>
      <c r="U1" s="23" t="s">
        <v>107</v>
      </c>
      <c r="V1" s="20" t="s">
        <v>121</v>
      </c>
      <c r="W1" s="23" t="s">
        <v>120</v>
      </c>
      <c r="X1" s="23" t="s">
        <v>107</v>
      </c>
      <c r="Y1" s="24" t="s">
        <v>8</v>
      </c>
      <c r="Z1" s="25" t="s">
        <v>9</v>
      </c>
      <c r="AA1" s="25" t="s">
        <v>14</v>
      </c>
      <c r="AB1" s="25" t="s">
        <v>10</v>
      </c>
      <c r="AC1" s="25" t="s">
        <v>11</v>
      </c>
      <c r="AD1" s="25" t="s">
        <v>101</v>
      </c>
    </row>
    <row r="2" spans="1:30" s="3" customFormat="1" ht="12.75" customHeight="1" x14ac:dyDescent="0.25">
      <c r="A2" s="4">
        <v>1</v>
      </c>
      <c r="B2" s="1" t="s">
        <v>19</v>
      </c>
      <c r="C2" s="1" t="s">
        <v>15</v>
      </c>
      <c r="D2" s="1" t="s">
        <v>18</v>
      </c>
      <c r="E2" s="1" t="s">
        <v>36</v>
      </c>
      <c r="F2" s="2">
        <v>9492190518</v>
      </c>
      <c r="G2" s="14" t="s">
        <v>19</v>
      </c>
      <c r="H2" s="1" t="s">
        <v>15</v>
      </c>
      <c r="I2" s="1" t="s">
        <v>18</v>
      </c>
      <c r="J2" s="1" t="s">
        <v>36</v>
      </c>
      <c r="K2" s="4">
        <v>1</v>
      </c>
      <c r="L2" s="1" t="s">
        <v>21</v>
      </c>
      <c r="M2" s="1" t="s">
        <v>15</v>
      </c>
      <c r="N2" s="1" t="s">
        <v>18</v>
      </c>
      <c r="O2" s="1" t="s">
        <v>18</v>
      </c>
      <c r="P2" s="10" t="s">
        <v>22</v>
      </c>
      <c r="Q2" s="15" t="s">
        <v>23</v>
      </c>
      <c r="R2" s="27">
        <v>50</v>
      </c>
      <c r="S2" s="33">
        <f>SUM(T2:U2)</f>
        <v>140347</v>
      </c>
      <c r="T2" s="33">
        <v>140347</v>
      </c>
      <c r="U2" s="33">
        <v>0</v>
      </c>
      <c r="V2" s="12">
        <f t="shared" ref="V2:V33" si="0">SUM(W2:X2)</f>
        <v>80198</v>
      </c>
      <c r="W2" s="9">
        <v>80198</v>
      </c>
      <c r="X2" s="9">
        <v>0</v>
      </c>
      <c r="Y2" s="2" t="s">
        <v>90</v>
      </c>
      <c r="Z2" s="10" t="s">
        <v>91</v>
      </c>
      <c r="AA2" s="13" t="s">
        <v>124</v>
      </c>
      <c r="AB2" s="10" t="s">
        <v>100</v>
      </c>
      <c r="AC2" s="10" t="s">
        <v>92</v>
      </c>
      <c r="AD2" s="10" t="s">
        <v>110</v>
      </c>
    </row>
    <row r="3" spans="1:30" s="3" customFormat="1" ht="12.75" customHeight="1" x14ac:dyDescent="0.25">
      <c r="A3" s="4">
        <f>A2+1</f>
        <v>2</v>
      </c>
      <c r="B3" s="1" t="s">
        <v>19</v>
      </c>
      <c r="C3" s="1" t="s">
        <v>15</v>
      </c>
      <c r="D3" s="1" t="s">
        <v>18</v>
      </c>
      <c r="E3" s="1" t="s">
        <v>36</v>
      </c>
      <c r="F3" s="2">
        <v>9492190518</v>
      </c>
      <c r="G3" s="14" t="s">
        <v>19</v>
      </c>
      <c r="H3" s="1" t="s">
        <v>15</v>
      </c>
      <c r="I3" s="1" t="s">
        <v>18</v>
      </c>
      <c r="J3" s="1" t="s">
        <v>36</v>
      </c>
      <c r="K3" s="4">
        <f>K2+1</f>
        <v>2</v>
      </c>
      <c r="L3" s="10" t="s">
        <v>35</v>
      </c>
      <c r="M3" s="1" t="s">
        <v>15</v>
      </c>
      <c r="N3" s="1" t="s">
        <v>18</v>
      </c>
      <c r="O3" s="1" t="s">
        <v>36</v>
      </c>
      <c r="P3" s="10" t="s">
        <v>37</v>
      </c>
      <c r="Q3" s="11" t="s">
        <v>17</v>
      </c>
      <c r="R3" s="27">
        <v>29</v>
      </c>
      <c r="S3" s="33">
        <f t="shared" ref="S3:S37" si="1">SUM(T3:U3)</f>
        <v>55629</v>
      </c>
      <c r="T3" s="33">
        <v>17024</v>
      </c>
      <c r="U3" s="33">
        <v>38605</v>
      </c>
      <c r="V3" s="12">
        <f t="shared" si="0"/>
        <v>31788</v>
      </c>
      <c r="W3" s="9">
        <v>9728</v>
      </c>
      <c r="X3" s="9">
        <v>22060</v>
      </c>
      <c r="Y3" s="2" t="s">
        <v>90</v>
      </c>
      <c r="Z3" s="10" t="s">
        <v>91</v>
      </c>
      <c r="AA3" s="13" t="s">
        <v>124</v>
      </c>
      <c r="AB3" s="10" t="s">
        <v>100</v>
      </c>
      <c r="AC3" s="10" t="s">
        <v>92</v>
      </c>
      <c r="AD3" s="10" t="s">
        <v>110</v>
      </c>
    </row>
    <row r="4" spans="1:30" s="3" customFormat="1" ht="12.75" customHeight="1" x14ac:dyDescent="0.25">
      <c r="A4" s="4">
        <f t="shared" ref="A4:A35" si="2">A3+1</f>
        <v>3</v>
      </c>
      <c r="B4" s="1" t="s">
        <v>19</v>
      </c>
      <c r="C4" s="1" t="s">
        <v>15</v>
      </c>
      <c r="D4" s="1" t="s">
        <v>18</v>
      </c>
      <c r="E4" s="1" t="s">
        <v>36</v>
      </c>
      <c r="F4" s="2">
        <v>9492190518</v>
      </c>
      <c r="G4" s="14" t="s">
        <v>19</v>
      </c>
      <c r="H4" s="1" t="s">
        <v>15</v>
      </c>
      <c r="I4" s="1" t="s">
        <v>18</v>
      </c>
      <c r="J4" s="1" t="s">
        <v>36</v>
      </c>
      <c r="K4" s="4">
        <f t="shared" ref="K4:K34" si="3">K3+1</f>
        <v>3</v>
      </c>
      <c r="L4" s="1" t="s">
        <v>38</v>
      </c>
      <c r="M4" s="1" t="s">
        <v>15</v>
      </c>
      <c r="N4" s="1" t="s">
        <v>18</v>
      </c>
      <c r="O4" s="1" t="s">
        <v>39</v>
      </c>
      <c r="P4" s="10" t="s">
        <v>40</v>
      </c>
      <c r="Q4" s="15" t="s">
        <v>27</v>
      </c>
      <c r="R4" s="27">
        <v>6</v>
      </c>
      <c r="S4" s="33">
        <f t="shared" si="1"/>
        <v>210</v>
      </c>
      <c r="T4" s="33">
        <v>210</v>
      </c>
      <c r="U4" s="33">
        <v>0</v>
      </c>
      <c r="V4" s="12">
        <f t="shared" si="0"/>
        <v>120</v>
      </c>
      <c r="W4" s="9">
        <v>120</v>
      </c>
      <c r="X4" s="9">
        <v>0</v>
      </c>
      <c r="Y4" s="2" t="s">
        <v>90</v>
      </c>
      <c r="Z4" s="10" t="s">
        <v>91</v>
      </c>
      <c r="AA4" s="13" t="s">
        <v>124</v>
      </c>
      <c r="AB4" s="10" t="s">
        <v>100</v>
      </c>
      <c r="AC4" s="10" t="s">
        <v>92</v>
      </c>
      <c r="AD4" s="10" t="s">
        <v>110</v>
      </c>
    </row>
    <row r="5" spans="1:30" s="3" customFormat="1" ht="12.75" customHeight="1" x14ac:dyDescent="0.25">
      <c r="A5" s="4">
        <f t="shared" si="2"/>
        <v>4</v>
      </c>
      <c r="B5" s="1" t="s">
        <v>19</v>
      </c>
      <c r="C5" s="1" t="s">
        <v>15</v>
      </c>
      <c r="D5" s="1" t="s">
        <v>18</v>
      </c>
      <c r="E5" s="1" t="s">
        <v>36</v>
      </c>
      <c r="F5" s="2">
        <v>9492190518</v>
      </c>
      <c r="G5" s="14" t="s">
        <v>19</v>
      </c>
      <c r="H5" s="1" t="s">
        <v>15</v>
      </c>
      <c r="I5" s="1" t="s">
        <v>18</v>
      </c>
      <c r="J5" s="1" t="s">
        <v>36</v>
      </c>
      <c r="K5" s="4">
        <f t="shared" si="3"/>
        <v>4</v>
      </c>
      <c r="L5" s="1" t="s">
        <v>41</v>
      </c>
      <c r="M5" s="1" t="s">
        <v>15</v>
      </c>
      <c r="N5" s="1" t="s">
        <v>16</v>
      </c>
      <c r="O5" s="1" t="s">
        <v>42</v>
      </c>
      <c r="P5" s="10" t="s">
        <v>43</v>
      </c>
      <c r="Q5" s="15" t="s">
        <v>27</v>
      </c>
      <c r="R5" s="27">
        <v>14</v>
      </c>
      <c r="S5" s="33">
        <f t="shared" si="1"/>
        <v>529</v>
      </c>
      <c r="T5" s="33">
        <v>529</v>
      </c>
      <c r="U5" s="33">
        <v>0</v>
      </c>
      <c r="V5" s="12">
        <f t="shared" si="0"/>
        <v>302</v>
      </c>
      <c r="W5" s="9">
        <v>302</v>
      </c>
      <c r="X5" s="9">
        <v>0</v>
      </c>
      <c r="Y5" s="2" t="s">
        <v>90</v>
      </c>
      <c r="Z5" s="10" t="s">
        <v>91</v>
      </c>
      <c r="AA5" s="13" t="s">
        <v>124</v>
      </c>
      <c r="AB5" s="10" t="s">
        <v>100</v>
      </c>
      <c r="AC5" s="10" t="s">
        <v>92</v>
      </c>
      <c r="AD5" s="10" t="s">
        <v>110</v>
      </c>
    </row>
    <row r="6" spans="1:30" s="3" customFormat="1" ht="12.75" customHeight="1" x14ac:dyDescent="0.25">
      <c r="A6" s="4">
        <f t="shared" si="2"/>
        <v>5</v>
      </c>
      <c r="B6" s="1" t="s">
        <v>19</v>
      </c>
      <c r="C6" s="1" t="s">
        <v>15</v>
      </c>
      <c r="D6" s="1" t="s">
        <v>18</v>
      </c>
      <c r="E6" s="1" t="s">
        <v>36</v>
      </c>
      <c r="F6" s="2">
        <v>9492190527</v>
      </c>
      <c r="G6" s="14" t="s">
        <v>64</v>
      </c>
      <c r="H6" s="1" t="s">
        <v>15</v>
      </c>
      <c r="I6" s="1" t="s">
        <v>18</v>
      </c>
      <c r="J6" s="1" t="s">
        <v>82</v>
      </c>
      <c r="K6" s="4">
        <f t="shared" si="3"/>
        <v>5</v>
      </c>
      <c r="L6" s="1" t="s">
        <v>64</v>
      </c>
      <c r="M6" s="1" t="s">
        <v>15</v>
      </c>
      <c r="N6" s="1" t="s">
        <v>18</v>
      </c>
      <c r="O6" s="1" t="s">
        <v>82</v>
      </c>
      <c r="P6" s="10" t="s">
        <v>83</v>
      </c>
      <c r="Q6" s="15" t="s">
        <v>17</v>
      </c>
      <c r="R6" s="27">
        <v>29</v>
      </c>
      <c r="S6" s="33">
        <f t="shared" si="1"/>
        <v>27234</v>
      </c>
      <c r="T6" s="33">
        <v>9569</v>
      </c>
      <c r="U6" s="33">
        <v>17665</v>
      </c>
      <c r="V6" s="12">
        <f t="shared" si="0"/>
        <v>15562</v>
      </c>
      <c r="W6" s="9">
        <v>5468</v>
      </c>
      <c r="X6" s="9">
        <v>10094</v>
      </c>
      <c r="Y6" s="2" t="s">
        <v>90</v>
      </c>
      <c r="Z6" s="10" t="s">
        <v>91</v>
      </c>
      <c r="AA6" s="13" t="s">
        <v>124</v>
      </c>
      <c r="AB6" s="10" t="s">
        <v>100</v>
      </c>
      <c r="AC6" s="10" t="s">
        <v>92</v>
      </c>
      <c r="AD6" s="10" t="s">
        <v>110</v>
      </c>
    </row>
    <row r="7" spans="1:30" s="3" customFormat="1" ht="12.75" customHeight="1" x14ac:dyDescent="0.25">
      <c r="A7" s="4">
        <f t="shared" si="2"/>
        <v>6</v>
      </c>
      <c r="B7" s="1" t="s">
        <v>19</v>
      </c>
      <c r="C7" s="1" t="s">
        <v>15</v>
      </c>
      <c r="D7" s="1" t="s">
        <v>18</v>
      </c>
      <c r="E7" s="1" t="s">
        <v>36</v>
      </c>
      <c r="F7" s="2">
        <v>9492190526</v>
      </c>
      <c r="G7" s="14" t="s">
        <v>93</v>
      </c>
      <c r="H7" s="1" t="s">
        <v>15</v>
      </c>
      <c r="I7" s="1" t="s">
        <v>18</v>
      </c>
      <c r="J7" s="1" t="s">
        <v>80</v>
      </c>
      <c r="K7" s="4">
        <f t="shared" si="3"/>
        <v>6</v>
      </c>
      <c r="L7" s="1" t="s">
        <v>93</v>
      </c>
      <c r="M7" s="1" t="s">
        <v>15</v>
      </c>
      <c r="N7" s="1" t="s">
        <v>18</v>
      </c>
      <c r="O7" s="1" t="s">
        <v>80</v>
      </c>
      <c r="P7" s="10" t="s">
        <v>81</v>
      </c>
      <c r="Q7" s="15" t="s">
        <v>17</v>
      </c>
      <c r="R7" s="27">
        <v>33</v>
      </c>
      <c r="S7" s="33">
        <f t="shared" si="1"/>
        <v>32813</v>
      </c>
      <c r="T7" s="33">
        <v>10717</v>
      </c>
      <c r="U7" s="33">
        <v>22096</v>
      </c>
      <c r="V7" s="12">
        <f t="shared" si="0"/>
        <v>18750</v>
      </c>
      <c r="W7" s="9">
        <v>6124</v>
      </c>
      <c r="X7" s="9">
        <v>12626</v>
      </c>
      <c r="Y7" s="2" t="s">
        <v>90</v>
      </c>
      <c r="Z7" s="10" t="s">
        <v>91</v>
      </c>
      <c r="AA7" s="13" t="s">
        <v>124</v>
      </c>
      <c r="AB7" s="10" t="s">
        <v>100</v>
      </c>
      <c r="AC7" s="10" t="s">
        <v>92</v>
      </c>
      <c r="AD7" s="10" t="s">
        <v>110</v>
      </c>
    </row>
    <row r="8" spans="1:30" s="3" customFormat="1" ht="12.75" customHeight="1" x14ac:dyDescent="0.25">
      <c r="A8" s="4">
        <f t="shared" si="2"/>
        <v>7</v>
      </c>
      <c r="B8" s="1" t="s">
        <v>19</v>
      </c>
      <c r="C8" s="1" t="s">
        <v>15</v>
      </c>
      <c r="D8" s="1" t="s">
        <v>18</v>
      </c>
      <c r="E8" s="1" t="s">
        <v>36</v>
      </c>
      <c r="F8" s="2">
        <v>9492190521</v>
      </c>
      <c r="G8" s="14" t="s">
        <v>64</v>
      </c>
      <c r="H8" s="1" t="s">
        <v>15</v>
      </c>
      <c r="I8" s="1" t="s">
        <v>18</v>
      </c>
      <c r="J8" s="1" t="s">
        <v>74</v>
      </c>
      <c r="K8" s="4">
        <f t="shared" si="3"/>
        <v>7</v>
      </c>
      <c r="L8" s="1" t="s">
        <v>64</v>
      </c>
      <c r="M8" s="1" t="s">
        <v>15</v>
      </c>
      <c r="N8" s="1" t="s">
        <v>18</v>
      </c>
      <c r="O8" s="1" t="s">
        <v>68</v>
      </c>
      <c r="P8" s="10" t="s">
        <v>69</v>
      </c>
      <c r="Q8" s="15" t="s">
        <v>27</v>
      </c>
      <c r="R8" s="27">
        <v>5</v>
      </c>
      <c r="S8" s="33">
        <f t="shared" si="1"/>
        <v>2814</v>
      </c>
      <c r="T8" s="33">
        <v>2814</v>
      </c>
      <c r="U8" s="33">
        <v>0</v>
      </c>
      <c r="V8" s="12">
        <f t="shared" si="0"/>
        <v>1608</v>
      </c>
      <c r="W8" s="9">
        <v>1608</v>
      </c>
      <c r="X8" s="9">
        <v>0</v>
      </c>
      <c r="Y8" s="2" t="s">
        <v>90</v>
      </c>
      <c r="Z8" s="10" t="s">
        <v>91</v>
      </c>
      <c r="AA8" s="13" t="s">
        <v>124</v>
      </c>
      <c r="AB8" s="10" t="s">
        <v>100</v>
      </c>
      <c r="AC8" s="10" t="s">
        <v>92</v>
      </c>
      <c r="AD8" s="10" t="s">
        <v>110</v>
      </c>
    </row>
    <row r="9" spans="1:30" s="3" customFormat="1" ht="12.75" customHeight="1" x14ac:dyDescent="0.25">
      <c r="A9" s="4">
        <f t="shared" si="2"/>
        <v>8</v>
      </c>
      <c r="B9" s="1" t="s">
        <v>19</v>
      </c>
      <c r="C9" s="1" t="s">
        <v>15</v>
      </c>
      <c r="D9" s="1" t="s">
        <v>18</v>
      </c>
      <c r="E9" s="1" t="s">
        <v>36</v>
      </c>
      <c r="F9" s="2">
        <v>9492190522</v>
      </c>
      <c r="G9" s="14" t="s">
        <v>64</v>
      </c>
      <c r="H9" s="1" t="s">
        <v>15</v>
      </c>
      <c r="I9" s="1" t="s">
        <v>18</v>
      </c>
      <c r="J9" s="1" t="s">
        <v>68</v>
      </c>
      <c r="K9" s="4">
        <f t="shared" si="3"/>
        <v>8</v>
      </c>
      <c r="L9" s="1" t="s">
        <v>64</v>
      </c>
      <c r="M9" s="1" t="s">
        <v>15</v>
      </c>
      <c r="N9" s="1" t="s">
        <v>18</v>
      </c>
      <c r="O9" s="1" t="s">
        <v>68</v>
      </c>
      <c r="P9" s="10" t="s">
        <v>70</v>
      </c>
      <c r="Q9" s="15" t="s">
        <v>17</v>
      </c>
      <c r="R9" s="27">
        <v>14</v>
      </c>
      <c r="S9" s="33">
        <f t="shared" si="1"/>
        <v>42543</v>
      </c>
      <c r="T9" s="33">
        <v>16870</v>
      </c>
      <c r="U9" s="33">
        <v>25673</v>
      </c>
      <c r="V9" s="12">
        <f t="shared" si="0"/>
        <v>24310</v>
      </c>
      <c r="W9" s="9">
        <v>9640</v>
      </c>
      <c r="X9" s="9">
        <v>14670</v>
      </c>
      <c r="Y9" s="2" t="s">
        <v>90</v>
      </c>
      <c r="Z9" s="10" t="s">
        <v>91</v>
      </c>
      <c r="AA9" s="13" t="s">
        <v>124</v>
      </c>
      <c r="AB9" s="10" t="s">
        <v>100</v>
      </c>
      <c r="AC9" s="10" t="s">
        <v>92</v>
      </c>
      <c r="AD9" s="10" t="s">
        <v>110</v>
      </c>
    </row>
    <row r="10" spans="1:30" s="3" customFormat="1" ht="24.75" customHeight="1" x14ac:dyDescent="0.25">
      <c r="A10" s="4">
        <f t="shared" si="2"/>
        <v>9</v>
      </c>
      <c r="B10" s="1" t="s">
        <v>19</v>
      </c>
      <c r="C10" s="1" t="s">
        <v>15</v>
      </c>
      <c r="D10" s="1" t="s">
        <v>18</v>
      </c>
      <c r="E10" s="1" t="s">
        <v>36</v>
      </c>
      <c r="F10" s="2">
        <v>9492190520</v>
      </c>
      <c r="G10" s="14" t="s">
        <v>64</v>
      </c>
      <c r="H10" s="1" t="s">
        <v>15</v>
      </c>
      <c r="I10" s="1" t="s">
        <v>18</v>
      </c>
      <c r="J10" s="32" t="s">
        <v>66</v>
      </c>
      <c r="K10" s="4">
        <f t="shared" si="3"/>
        <v>9</v>
      </c>
      <c r="L10" s="1" t="s">
        <v>64</v>
      </c>
      <c r="M10" s="1" t="s">
        <v>15</v>
      </c>
      <c r="N10" s="1" t="s">
        <v>18</v>
      </c>
      <c r="O10" s="32" t="s">
        <v>66</v>
      </c>
      <c r="P10" s="10" t="s">
        <v>67</v>
      </c>
      <c r="Q10" s="15" t="s">
        <v>17</v>
      </c>
      <c r="R10" s="27">
        <v>12</v>
      </c>
      <c r="S10" s="33">
        <f t="shared" si="1"/>
        <v>9081</v>
      </c>
      <c r="T10" s="33">
        <v>2667</v>
      </c>
      <c r="U10" s="33">
        <v>6414</v>
      </c>
      <c r="V10" s="12">
        <f t="shared" si="0"/>
        <v>5189</v>
      </c>
      <c r="W10" s="9">
        <v>1524</v>
      </c>
      <c r="X10" s="9">
        <v>3665</v>
      </c>
      <c r="Y10" s="2" t="s">
        <v>90</v>
      </c>
      <c r="Z10" s="10" t="s">
        <v>91</v>
      </c>
      <c r="AA10" s="13" t="s">
        <v>124</v>
      </c>
      <c r="AB10" s="10" t="s">
        <v>100</v>
      </c>
      <c r="AC10" s="10" t="s">
        <v>92</v>
      </c>
      <c r="AD10" s="10" t="s">
        <v>110</v>
      </c>
    </row>
    <row r="11" spans="1:30" s="3" customFormat="1" ht="12.75" customHeight="1" x14ac:dyDescent="0.25">
      <c r="A11" s="4">
        <f t="shared" si="2"/>
        <v>10</v>
      </c>
      <c r="B11" s="1" t="s">
        <v>19</v>
      </c>
      <c r="C11" s="1" t="s">
        <v>15</v>
      </c>
      <c r="D11" s="1" t="s">
        <v>18</v>
      </c>
      <c r="E11" s="1" t="s">
        <v>36</v>
      </c>
      <c r="F11" s="2">
        <v>9492190519</v>
      </c>
      <c r="G11" s="14" t="s">
        <v>64</v>
      </c>
      <c r="H11" s="1" t="s">
        <v>15</v>
      </c>
      <c r="I11" s="1" t="s">
        <v>18</v>
      </c>
      <c r="J11" s="1" t="s">
        <v>79</v>
      </c>
      <c r="K11" s="4">
        <f t="shared" si="3"/>
        <v>10</v>
      </c>
      <c r="L11" s="1" t="s">
        <v>64</v>
      </c>
      <c r="M11" s="1" t="s">
        <v>15</v>
      </c>
      <c r="N11" s="1" t="s">
        <v>18</v>
      </c>
      <c r="O11" s="1" t="s">
        <v>79</v>
      </c>
      <c r="P11" s="10" t="s">
        <v>65</v>
      </c>
      <c r="Q11" s="15" t="s">
        <v>17</v>
      </c>
      <c r="R11" s="27">
        <v>24</v>
      </c>
      <c r="S11" s="33">
        <f t="shared" si="1"/>
        <v>9823</v>
      </c>
      <c r="T11" s="33">
        <v>3855</v>
      </c>
      <c r="U11" s="33">
        <v>5968</v>
      </c>
      <c r="V11" s="12">
        <f t="shared" si="0"/>
        <v>5613</v>
      </c>
      <c r="W11" s="9">
        <v>2203</v>
      </c>
      <c r="X11" s="9">
        <v>3410</v>
      </c>
      <c r="Y11" s="2" t="s">
        <v>90</v>
      </c>
      <c r="Z11" s="10" t="s">
        <v>91</v>
      </c>
      <c r="AA11" s="13" t="s">
        <v>124</v>
      </c>
      <c r="AB11" s="10" t="s">
        <v>100</v>
      </c>
      <c r="AC11" s="10" t="s">
        <v>92</v>
      </c>
      <c r="AD11" s="10" t="s">
        <v>110</v>
      </c>
    </row>
    <row r="12" spans="1:30" s="3" customFormat="1" ht="12.75" customHeight="1" x14ac:dyDescent="0.25">
      <c r="A12" s="4">
        <f t="shared" si="2"/>
        <v>11</v>
      </c>
      <c r="B12" s="1" t="s">
        <v>19</v>
      </c>
      <c r="C12" s="1" t="s">
        <v>15</v>
      </c>
      <c r="D12" s="1" t="s">
        <v>18</v>
      </c>
      <c r="E12" s="1" t="s">
        <v>36</v>
      </c>
      <c r="F12" s="2">
        <v>9492190524</v>
      </c>
      <c r="G12" s="14" t="s">
        <v>93</v>
      </c>
      <c r="H12" s="1" t="s">
        <v>15</v>
      </c>
      <c r="I12" s="1" t="s">
        <v>18</v>
      </c>
      <c r="J12" s="1" t="s">
        <v>75</v>
      </c>
      <c r="K12" s="4">
        <f t="shared" si="3"/>
        <v>11</v>
      </c>
      <c r="L12" s="1" t="s">
        <v>64</v>
      </c>
      <c r="M12" s="1" t="s">
        <v>15</v>
      </c>
      <c r="N12" s="1" t="s">
        <v>18</v>
      </c>
      <c r="O12" s="1" t="s">
        <v>75</v>
      </c>
      <c r="P12" s="10" t="s">
        <v>76</v>
      </c>
      <c r="Q12" s="15" t="s">
        <v>17</v>
      </c>
      <c r="R12" s="27">
        <v>18</v>
      </c>
      <c r="S12" s="33">
        <f t="shared" si="1"/>
        <v>25236</v>
      </c>
      <c r="T12" s="33">
        <v>8712</v>
      </c>
      <c r="U12" s="33">
        <v>16524</v>
      </c>
      <c r="V12" s="12">
        <f t="shared" si="0"/>
        <v>14420</v>
      </c>
      <c r="W12" s="9">
        <v>4978</v>
      </c>
      <c r="X12" s="9">
        <v>9442</v>
      </c>
      <c r="Y12" s="2" t="s">
        <v>90</v>
      </c>
      <c r="Z12" s="10" t="s">
        <v>91</v>
      </c>
      <c r="AA12" s="13" t="s">
        <v>124</v>
      </c>
      <c r="AB12" s="10" t="s">
        <v>100</v>
      </c>
      <c r="AC12" s="10" t="s">
        <v>92</v>
      </c>
      <c r="AD12" s="10" t="s">
        <v>110</v>
      </c>
    </row>
    <row r="13" spans="1:30" s="3" customFormat="1" ht="12.75" customHeight="1" x14ac:dyDescent="0.25">
      <c r="A13" s="4">
        <f t="shared" si="2"/>
        <v>12</v>
      </c>
      <c r="B13" s="1" t="s">
        <v>19</v>
      </c>
      <c r="C13" s="1" t="s">
        <v>15</v>
      </c>
      <c r="D13" s="1" t="s">
        <v>18</v>
      </c>
      <c r="E13" s="1" t="s">
        <v>36</v>
      </c>
      <c r="F13" s="2">
        <v>9492190523</v>
      </c>
      <c r="G13" s="14" t="s">
        <v>71</v>
      </c>
      <c r="H13" s="1" t="s">
        <v>15</v>
      </c>
      <c r="I13" s="1" t="s">
        <v>18</v>
      </c>
      <c r="J13" s="1" t="s">
        <v>72</v>
      </c>
      <c r="K13" s="4">
        <f t="shared" si="3"/>
        <v>12</v>
      </c>
      <c r="L13" s="1" t="s">
        <v>71</v>
      </c>
      <c r="M13" s="1" t="s">
        <v>15</v>
      </c>
      <c r="N13" s="1" t="s">
        <v>18</v>
      </c>
      <c r="O13" s="1" t="s">
        <v>72</v>
      </c>
      <c r="P13" s="10" t="s">
        <v>73</v>
      </c>
      <c r="Q13" s="15" t="s">
        <v>27</v>
      </c>
      <c r="R13" s="27">
        <v>13</v>
      </c>
      <c r="S13" s="33">
        <f t="shared" si="1"/>
        <v>16314</v>
      </c>
      <c r="T13" s="33">
        <v>16314</v>
      </c>
      <c r="U13" s="33">
        <v>0</v>
      </c>
      <c r="V13" s="12">
        <f t="shared" si="0"/>
        <v>9322</v>
      </c>
      <c r="W13" s="9">
        <v>9322</v>
      </c>
      <c r="X13" s="9">
        <v>0</v>
      </c>
      <c r="Y13" s="2" t="s">
        <v>90</v>
      </c>
      <c r="Z13" s="10" t="s">
        <v>91</v>
      </c>
      <c r="AA13" s="13" t="s">
        <v>124</v>
      </c>
      <c r="AB13" s="10" t="s">
        <v>100</v>
      </c>
      <c r="AC13" s="10" t="s">
        <v>92</v>
      </c>
      <c r="AD13" s="10" t="s">
        <v>110</v>
      </c>
    </row>
    <row r="14" spans="1:30" s="3" customFormat="1" ht="12.75" customHeight="1" x14ac:dyDescent="0.25">
      <c r="A14" s="4">
        <f t="shared" si="2"/>
        <v>13</v>
      </c>
      <c r="B14" s="1" t="s">
        <v>19</v>
      </c>
      <c r="C14" s="1" t="s">
        <v>15</v>
      </c>
      <c r="D14" s="1" t="s">
        <v>18</v>
      </c>
      <c r="E14" s="1" t="s">
        <v>36</v>
      </c>
      <c r="F14" s="2">
        <v>9492190525</v>
      </c>
      <c r="G14" s="14" t="s">
        <v>71</v>
      </c>
      <c r="H14" s="1" t="s">
        <v>15</v>
      </c>
      <c r="I14" s="1" t="s">
        <v>18</v>
      </c>
      <c r="J14" s="1" t="s">
        <v>77</v>
      </c>
      <c r="K14" s="4">
        <f t="shared" si="3"/>
        <v>13</v>
      </c>
      <c r="L14" s="1" t="s">
        <v>71</v>
      </c>
      <c r="M14" s="1" t="s">
        <v>15</v>
      </c>
      <c r="N14" s="1" t="s">
        <v>18</v>
      </c>
      <c r="O14" s="1" t="s">
        <v>77</v>
      </c>
      <c r="P14" s="10" t="s">
        <v>78</v>
      </c>
      <c r="Q14" s="15" t="s">
        <v>27</v>
      </c>
      <c r="R14" s="27">
        <v>13</v>
      </c>
      <c r="S14" s="33">
        <f t="shared" si="1"/>
        <v>19240</v>
      </c>
      <c r="T14" s="33">
        <v>19240</v>
      </c>
      <c r="U14" s="33">
        <v>0</v>
      </c>
      <c r="V14" s="12">
        <f t="shared" si="0"/>
        <v>10994</v>
      </c>
      <c r="W14" s="9">
        <v>10994</v>
      </c>
      <c r="X14" s="9">
        <v>0</v>
      </c>
      <c r="Y14" s="2" t="s">
        <v>90</v>
      </c>
      <c r="Z14" s="10" t="s">
        <v>91</v>
      </c>
      <c r="AA14" s="13" t="s">
        <v>124</v>
      </c>
      <c r="AB14" s="10" t="s">
        <v>100</v>
      </c>
      <c r="AC14" s="10" t="s">
        <v>92</v>
      </c>
      <c r="AD14" s="10" t="s">
        <v>110</v>
      </c>
    </row>
    <row r="15" spans="1:30" s="3" customFormat="1" ht="12.75" customHeight="1" x14ac:dyDescent="0.25">
      <c r="A15" s="4">
        <f t="shared" si="2"/>
        <v>14</v>
      </c>
      <c r="B15" s="1" t="s">
        <v>19</v>
      </c>
      <c r="C15" s="1" t="s">
        <v>15</v>
      </c>
      <c r="D15" s="1" t="s">
        <v>18</v>
      </c>
      <c r="E15" s="1" t="s">
        <v>36</v>
      </c>
      <c r="F15" s="2">
        <v>9492190518</v>
      </c>
      <c r="G15" s="14" t="s">
        <v>19</v>
      </c>
      <c r="H15" s="1" t="s">
        <v>15</v>
      </c>
      <c r="I15" s="1" t="s">
        <v>18</v>
      </c>
      <c r="J15" s="1" t="s">
        <v>36</v>
      </c>
      <c r="K15" s="4">
        <f t="shared" si="3"/>
        <v>14</v>
      </c>
      <c r="L15" s="10" t="s">
        <v>31</v>
      </c>
      <c r="M15" s="1" t="s">
        <v>15</v>
      </c>
      <c r="N15" s="1" t="s">
        <v>18</v>
      </c>
      <c r="O15" s="1" t="s">
        <v>32</v>
      </c>
      <c r="P15" s="10" t="s">
        <v>33</v>
      </c>
      <c r="Q15" s="11" t="s">
        <v>34</v>
      </c>
      <c r="R15" s="27">
        <v>5</v>
      </c>
      <c r="S15" s="33">
        <f t="shared" si="1"/>
        <v>2753</v>
      </c>
      <c r="T15" s="33">
        <v>2753</v>
      </c>
      <c r="U15" s="33">
        <v>0</v>
      </c>
      <c r="V15" s="12">
        <f t="shared" si="0"/>
        <v>1573</v>
      </c>
      <c r="W15" s="9">
        <v>1573</v>
      </c>
      <c r="X15" s="9">
        <v>0</v>
      </c>
      <c r="Y15" s="2" t="s">
        <v>90</v>
      </c>
      <c r="Z15" s="10" t="s">
        <v>91</v>
      </c>
      <c r="AA15" s="13" t="s">
        <v>124</v>
      </c>
      <c r="AB15" s="10" t="s">
        <v>100</v>
      </c>
      <c r="AC15" s="10" t="s">
        <v>92</v>
      </c>
      <c r="AD15" s="10" t="s">
        <v>110</v>
      </c>
    </row>
    <row r="16" spans="1:30" s="3" customFormat="1" ht="12.75" customHeight="1" x14ac:dyDescent="0.25">
      <c r="A16" s="4">
        <f t="shared" si="2"/>
        <v>15</v>
      </c>
      <c r="B16" s="1" t="s">
        <v>19</v>
      </c>
      <c r="C16" s="1" t="s">
        <v>15</v>
      </c>
      <c r="D16" s="1" t="s">
        <v>18</v>
      </c>
      <c r="E16" s="1" t="s">
        <v>36</v>
      </c>
      <c r="F16" s="2">
        <v>9492190518</v>
      </c>
      <c r="G16" s="14" t="s">
        <v>19</v>
      </c>
      <c r="H16" s="1" t="s">
        <v>15</v>
      </c>
      <c r="I16" s="1" t="s">
        <v>18</v>
      </c>
      <c r="J16" s="1" t="s">
        <v>36</v>
      </c>
      <c r="K16" s="4">
        <f t="shared" si="3"/>
        <v>15</v>
      </c>
      <c r="L16" s="1" t="s">
        <v>44</v>
      </c>
      <c r="M16" s="1" t="s">
        <v>15</v>
      </c>
      <c r="N16" s="1" t="s">
        <v>20</v>
      </c>
      <c r="O16" s="1" t="s">
        <v>45</v>
      </c>
      <c r="P16" s="10" t="s">
        <v>46</v>
      </c>
      <c r="Q16" s="15" t="s">
        <v>27</v>
      </c>
      <c r="R16" s="27">
        <v>14</v>
      </c>
      <c r="S16" s="33">
        <f t="shared" si="1"/>
        <v>7319</v>
      </c>
      <c r="T16" s="33">
        <v>7319</v>
      </c>
      <c r="U16" s="33">
        <v>0</v>
      </c>
      <c r="V16" s="12">
        <f t="shared" si="0"/>
        <v>4182</v>
      </c>
      <c r="W16" s="9">
        <v>4182</v>
      </c>
      <c r="X16" s="9">
        <v>0</v>
      </c>
      <c r="Y16" s="2" t="s">
        <v>90</v>
      </c>
      <c r="Z16" s="10" t="s">
        <v>91</v>
      </c>
      <c r="AA16" s="13" t="s">
        <v>124</v>
      </c>
      <c r="AB16" s="10" t="s">
        <v>100</v>
      </c>
      <c r="AC16" s="10" t="s">
        <v>92</v>
      </c>
      <c r="AD16" s="10" t="s">
        <v>110</v>
      </c>
    </row>
    <row r="17" spans="1:30" s="3" customFormat="1" ht="12.75" customHeight="1" x14ac:dyDescent="0.25">
      <c r="A17" s="4">
        <f t="shared" si="2"/>
        <v>16</v>
      </c>
      <c r="B17" s="1" t="s">
        <v>19</v>
      </c>
      <c r="C17" s="1" t="s">
        <v>15</v>
      </c>
      <c r="D17" s="1" t="s">
        <v>18</v>
      </c>
      <c r="E17" s="1" t="s">
        <v>36</v>
      </c>
      <c r="F17" s="2">
        <v>9492190518</v>
      </c>
      <c r="G17" s="14" t="s">
        <v>19</v>
      </c>
      <c r="H17" s="1" t="s">
        <v>15</v>
      </c>
      <c r="I17" s="1" t="s">
        <v>18</v>
      </c>
      <c r="J17" s="1" t="s">
        <v>36</v>
      </c>
      <c r="K17" s="4">
        <f t="shared" si="3"/>
        <v>16</v>
      </c>
      <c r="L17" s="1" t="s">
        <v>48</v>
      </c>
      <c r="M17" s="1" t="s">
        <v>15</v>
      </c>
      <c r="N17" s="1" t="s">
        <v>49</v>
      </c>
      <c r="O17" s="1" t="s">
        <v>50</v>
      </c>
      <c r="P17" s="10" t="s">
        <v>51</v>
      </c>
      <c r="Q17" s="15" t="s">
        <v>47</v>
      </c>
      <c r="R17" s="27">
        <v>13</v>
      </c>
      <c r="S17" s="33">
        <f t="shared" si="1"/>
        <v>3483</v>
      </c>
      <c r="T17" s="33">
        <v>2037</v>
      </c>
      <c r="U17" s="33">
        <v>1446</v>
      </c>
      <c r="V17" s="12">
        <f t="shared" si="0"/>
        <v>1990</v>
      </c>
      <c r="W17" s="9">
        <v>1164</v>
      </c>
      <c r="X17" s="9">
        <v>826</v>
      </c>
      <c r="Y17" s="2" t="s">
        <v>90</v>
      </c>
      <c r="Z17" s="10" t="s">
        <v>91</v>
      </c>
      <c r="AA17" s="13" t="s">
        <v>124</v>
      </c>
      <c r="AB17" s="10" t="s">
        <v>100</v>
      </c>
      <c r="AC17" s="10" t="s">
        <v>92</v>
      </c>
      <c r="AD17" s="10" t="s">
        <v>110</v>
      </c>
    </row>
    <row r="18" spans="1:30" s="3" customFormat="1" ht="12.75" customHeight="1" x14ac:dyDescent="0.25">
      <c r="A18" s="4">
        <f t="shared" si="2"/>
        <v>17</v>
      </c>
      <c r="B18" s="1" t="s">
        <v>19</v>
      </c>
      <c r="C18" s="1" t="s">
        <v>15</v>
      </c>
      <c r="D18" s="1" t="s">
        <v>18</v>
      </c>
      <c r="E18" s="1" t="s">
        <v>36</v>
      </c>
      <c r="F18" s="2">
        <v>9492190518</v>
      </c>
      <c r="G18" s="7" t="s">
        <v>97</v>
      </c>
      <c r="H18" s="1" t="s">
        <v>15</v>
      </c>
      <c r="I18" s="1" t="s">
        <v>18</v>
      </c>
      <c r="J18" s="1" t="s">
        <v>98</v>
      </c>
      <c r="K18" s="4">
        <f t="shared" si="3"/>
        <v>17</v>
      </c>
      <c r="L18" s="7" t="s">
        <v>97</v>
      </c>
      <c r="M18" s="1" t="s">
        <v>15</v>
      </c>
      <c r="N18" s="1" t="s">
        <v>18</v>
      </c>
      <c r="O18" s="1" t="s">
        <v>98</v>
      </c>
      <c r="P18" s="10" t="s">
        <v>99</v>
      </c>
      <c r="Q18" s="11" t="s">
        <v>17</v>
      </c>
      <c r="R18" s="27">
        <v>39</v>
      </c>
      <c r="S18" s="33">
        <f t="shared" si="1"/>
        <v>51767</v>
      </c>
      <c r="T18" s="33">
        <v>24131</v>
      </c>
      <c r="U18" s="33">
        <v>27636</v>
      </c>
      <c r="V18" s="12">
        <f t="shared" si="0"/>
        <v>29581</v>
      </c>
      <c r="W18" s="9">
        <v>13789</v>
      </c>
      <c r="X18" s="9">
        <v>15792</v>
      </c>
      <c r="Y18" s="2" t="s">
        <v>90</v>
      </c>
      <c r="Z18" s="10" t="s">
        <v>91</v>
      </c>
      <c r="AA18" s="13" t="s">
        <v>124</v>
      </c>
      <c r="AB18" s="10" t="s">
        <v>100</v>
      </c>
      <c r="AC18" s="10" t="s">
        <v>92</v>
      </c>
      <c r="AD18" s="10" t="s">
        <v>110</v>
      </c>
    </row>
    <row r="19" spans="1:30" s="3" customFormat="1" ht="12.75" customHeight="1" x14ac:dyDescent="0.25">
      <c r="A19" s="4">
        <f t="shared" si="2"/>
        <v>18</v>
      </c>
      <c r="B19" s="1" t="s">
        <v>19</v>
      </c>
      <c r="C19" s="1" t="s">
        <v>15</v>
      </c>
      <c r="D19" s="1" t="s">
        <v>18</v>
      </c>
      <c r="E19" s="1" t="s">
        <v>36</v>
      </c>
      <c r="F19" s="2">
        <v>9492190518</v>
      </c>
      <c r="G19" s="7" t="s">
        <v>19</v>
      </c>
      <c r="H19" s="1" t="s">
        <v>15</v>
      </c>
      <c r="I19" s="1" t="s">
        <v>18</v>
      </c>
      <c r="J19" s="1" t="s">
        <v>36</v>
      </c>
      <c r="K19" s="4">
        <f t="shared" si="3"/>
        <v>18</v>
      </c>
      <c r="L19" s="1" t="s">
        <v>24</v>
      </c>
      <c r="M19" s="1" t="s">
        <v>15</v>
      </c>
      <c r="N19" s="1" t="s">
        <v>49</v>
      </c>
      <c r="O19" s="1" t="s">
        <v>50</v>
      </c>
      <c r="P19" s="10" t="s">
        <v>61</v>
      </c>
      <c r="Q19" s="15" t="s">
        <v>27</v>
      </c>
      <c r="R19" s="27">
        <v>16</v>
      </c>
      <c r="S19" s="33">
        <f t="shared" si="1"/>
        <v>2730</v>
      </c>
      <c r="T19" s="33">
        <v>2730</v>
      </c>
      <c r="U19" s="33">
        <v>0</v>
      </c>
      <c r="V19" s="12">
        <f t="shared" si="0"/>
        <v>1560</v>
      </c>
      <c r="W19" s="9">
        <v>1560</v>
      </c>
      <c r="X19" s="9">
        <v>0</v>
      </c>
      <c r="Y19" s="2" t="s">
        <v>90</v>
      </c>
      <c r="Z19" s="10" t="s">
        <v>91</v>
      </c>
      <c r="AA19" s="13" t="s">
        <v>124</v>
      </c>
      <c r="AB19" s="10" t="s">
        <v>100</v>
      </c>
      <c r="AC19" s="10" t="s">
        <v>92</v>
      </c>
      <c r="AD19" s="10" t="s">
        <v>110</v>
      </c>
    </row>
    <row r="20" spans="1:30" s="3" customFormat="1" ht="12.75" customHeight="1" x14ac:dyDescent="0.25">
      <c r="A20" s="4">
        <f t="shared" si="2"/>
        <v>19</v>
      </c>
      <c r="B20" s="1" t="s">
        <v>19</v>
      </c>
      <c r="C20" s="1" t="s">
        <v>15</v>
      </c>
      <c r="D20" s="1" t="s">
        <v>18</v>
      </c>
      <c r="E20" s="1" t="s">
        <v>36</v>
      </c>
      <c r="F20" s="2">
        <v>9492190518</v>
      </c>
      <c r="G20" s="7" t="s">
        <v>19</v>
      </c>
      <c r="H20" s="1" t="s">
        <v>15</v>
      </c>
      <c r="I20" s="1" t="s">
        <v>18</v>
      </c>
      <c r="J20" s="1" t="s">
        <v>36</v>
      </c>
      <c r="K20" s="4">
        <f t="shared" si="3"/>
        <v>19</v>
      </c>
      <c r="L20" s="1" t="s">
        <v>24</v>
      </c>
      <c r="M20" s="1" t="s">
        <v>15</v>
      </c>
      <c r="N20" s="1" t="s">
        <v>18</v>
      </c>
      <c r="O20" s="1" t="s">
        <v>25</v>
      </c>
      <c r="P20" s="10" t="s">
        <v>26</v>
      </c>
      <c r="Q20" s="15" t="s">
        <v>27</v>
      </c>
      <c r="R20" s="27">
        <v>11</v>
      </c>
      <c r="S20" s="33">
        <f t="shared" si="1"/>
        <v>21067</v>
      </c>
      <c r="T20" s="33">
        <v>21067</v>
      </c>
      <c r="U20" s="33">
        <v>0</v>
      </c>
      <c r="V20" s="12">
        <f t="shared" si="0"/>
        <v>12038</v>
      </c>
      <c r="W20" s="9">
        <v>12038</v>
      </c>
      <c r="X20" s="9">
        <v>0</v>
      </c>
      <c r="Y20" s="2" t="s">
        <v>90</v>
      </c>
      <c r="Z20" s="10" t="s">
        <v>91</v>
      </c>
      <c r="AA20" s="13" t="s">
        <v>124</v>
      </c>
      <c r="AB20" s="10" t="s">
        <v>100</v>
      </c>
      <c r="AC20" s="10" t="s">
        <v>92</v>
      </c>
      <c r="AD20" s="10" t="s">
        <v>110</v>
      </c>
    </row>
    <row r="21" spans="1:30" s="3" customFormat="1" ht="12.75" customHeight="1" x14ac:dyDescent="0.25">
      <c r="A21" s="4">
        <f t="shared" si="2"/>
        <v>20</v>
      </c>
      <c r="B21" s="1" t="s">
        <v>19</v>
      </c>
      <c r="C21" s="1" t="s">
        <v>15</v>
      </c>
      <c r="D21" s="1" t="s">
        <v>18</v>
      </c>
      <c r="E21" s="1" t="s">
        <v>36</v>
      </c>
      <c r="F21" s="2">
        <v>9492190518</v>
      </c>
      <c r="G21" s="7" t="s">
        <v>19</v>
      </c>
      <c r="H21" s="1" t="s">
        <v>15</v>
      </c>
      <c r="I21" s="1" t="s">
        <v>18</v>
      </c>
      <c r="J21" s="1" t="s">
        <v>36</v>
      </c>
      <c r="K21" s="4">
        <f t="shared" si="3"/>
        <v>20</v>
      </c>
      <c r="L21" s="1" t="s">
        <v>24</v>
      </c>
      <c r="M21" s="1" t="s">
        <v>15</v>
      </c>
      <c r="N21" s="1" t="s">
        <v>49</v>
      </c>
      <c r="O21" s="1" t="s">
        <v>62</v>
      </c>
      <c r="P21" s="10" t="s">
        <v>63</v>
      </c>
      <c r="Q21" s="15" t="s">
        <v>27</v>
      </c>
      <c r="R21" s="27">
        <v>4</v>
      </c>
      <c r="S21" s="33">
        <f t="shared" si="1"/>
        <v>453</v>
      </c>
      <c r="T21" s="33">
        <v>453</v>
      </c>
      <c r="U21" s="33">
        <v>0</v>
      </c>
      <c r="V21" s="12">
        <f t="shared" si="0"/>
        <v>259</v>
      </c>
      <c r="W21" s="9">
        <v>259</v>
      </c>
      <c r="X21" s="9">
        <v>0</v>
      </c>
      <c r="Y21" s="2" t="s">
        <v>90</v>
      </c>
      <c r="Z21" s="10" t="s">
        <v>91</v>
      </c>
      <c r="AA21" s="13" t="s">
        <v>124</v>
      </c>
      <c r="AB21" s="10" t="s">
        <v>100</v>
      </c>
      <c r="AC21" s="10" t="s">
        <v>92</v>
      </c>
      <c r="AD21" s="10" t="s">
        <v>110</v>
      </c>
    </row>
    <row r="22" spans="1:30" s="3" customFormat="1" ht="12.75" customHeight="1" x14ac:dyDescent="0.25">
      <c r="A22" s="4">
        <f t="shared" si="2"/>
        <v>21</v>
      </c>
      <c r="B22" s="1" t="s">
        <v>19</v>
      </c>
      <c r="C22" s="1" t="s">
        <v>15</v>
      </c>
      <c r="D22" s="1" t="s">
        <v>18</v>
      </c>
      <c r="E22" s="1" t="s">
        <v>36</v>
      </c>
      <c r="F22" s="2">
        <v>9492190518</v>
      </c>
      <c r="G22" s="7" t="s">
        <v>19</v>
      </c>
      <c r="H22" s="1" t="s">
        <v>15</v>
      </c>
      <c r="I22" s="1" t="s">
        <v>18</v>
      </c>
      <c r="J22" s="1" t="s">
        <v>36</v>
      </c>
      <c r="K22" s="4">
        <v>21</v>
      </c>
      <c r="L22" s="1" t="s">
        <v>24</v>
      </c>
      <c r="M22" s="1" t="s">
        <v>15</v>
      </c>
      <c r="N22" s="1" t="s">
        <v>54</v>
      </c>
      <c r="O22" s="1" t="s">
        <v>55</v>
      </c>
      <c r="P22" s="10" t="s">
        <v>56</v>
      </c>
      <c r="Q22" s="15" t="s">
        <v>27</v>
      </c>
      <c r="R22" s="27">
        <v>16.100000000000001</v>
      </c>
      <c r="S22" s="33">
        <f t="shared" si="1"/>
        <v>2508</v>
      </c>
      <c r="T22" s="33">
        <v>2508</v>
      </c>
      <c r="U22" s="33">
        <v>0</v>
      </c>
      <c r="V22" s="12">
        <f t="shared" si="0"/>
        <v>1433</v>
      </c>
      <c r="W22" s="9">
        <v>1433</v>
      </c>
      <c r="X22" s="9">
        <v>0</v>
      </c>
      <c r="Y22" s="2" t="s">
        <v>90</v>
      </c>
      <c r="Z22" s="10" t="s">
        <v>91</v>
      </c>
      <c r="AA22" s="13" t="s">
        <v>124</v>
      </c>
      <c r="AB22" s="10" t="s">
        <v>100</v>
      </c>
      <c r="AC22" s="10" t="s">
        <v>92</v>
      </c>
      <c r="AD22" s="10" t="s">
        <v>110</v>
      </c>
    </row>
    <row r="23" spans="1:30" s="3" customFormat="1" ht="12.75" customHeight="1" x14ac:dyDescent="0.25">
      <c r="A23" s="4">
        <f t="shared" si="2"/>
        <v>22</v>
      </c>
      <c r="B23" s="1" t="s">
        <v>19</v>
      </c>
      <c r="C23" s="1" t="s">
        <v>15</v>
      </c>
      <c r="D23" s="1" t="s">
        <v>18</v>
      </c>
      <c r="E23" s="1" t="s">
        <v>36</v>
      </c>
      <c r="F23" s="2">
        <v>9492190518</v>
      </c>
      <c r="G23" s="7" t="s">
        <v>19</v>
      </c>
      <c r="H23" s="1" t="s">
        <v>15</v>
      </c>
      <c r="I23" s="1" t="s">
        <v>18</v>
      </c>
      <c r="J23" s="1" t="s">
        <v>36</v>
      </c>
      <c r="K23" s="4">
        <f t="shared" si="3"/>
        <v>22</v>
      </c>
      <c r="L23" s="1" t="s">
        <v>57</v>
      </c>
      <c r="M23" s="1" t="s">
        <v>15</v>
      </c>
      <c r="N23" s="1" t="s">
        <v>18</v>
      </c>
      <c r="O23" s="1" t="s">
        <v>104</v>
      </c>
      <c r="P23" s="10" t="s">
        <v>105</v>
      </c>
      <c r="Q23" s="15" t="s">
        <v>27</v>
      </c>
      <c r="R23" s="27">
        <v>20</v>
      </c>
      <c r="S23" s="33">
        <f t="shared" si="1"/>
        <v>4179</v>
      </c>
      <c r="T23" s="33">
        <v>4179</v>
      </c>
      <c r="U23" s="33">
        <v>0</v>
      </c>
      <c r="V23" s="12">
        <f t="shared" si="0"/>
        <v>2388</v>
      </c>
      <c r="W23" s="9">
        <v>2388</v>
      </c>
      <c r="X23" s="9">
        <v>0</v>
      </c>
      <c r="Y23" s="2" t="s">
        <v>90</v>
      </c>
      <c r="Z23" s="10" t="s">
        <v>91</v>
      </c>
      <c r="AA23" s="13" t="s">
        <v>124</v>
      </c>
      <c r="AB23" s="10" t="s">
        <v>100</v>
      </c>
      <c r="AC23" s="10" t="s">
        <v>92</v>
      </c>
      <c r="AD23" s="10" t="s">
        <v>110</v>
      </c>
    </row>
    <row r="24" spans="1:30" s="3" customFormat="1" ht="12.75" customHeight="1" x14ac:dyDescent="0.25">
      <c r="A24" s="4">
        <f t="shared" si="2"/>
        <v>23</v>
      </c>
      <c r="B24" s="1" t="s">
        <v>19</v>
      </c>
      <c r="C24" s="1" t="s">
        <v>15</v>
      </c>
      <c r="D24" s="1" t="s">
        <v>18</v>
      </c>
      <c r="E24" s="1" t="s">
        <v>36</v>
      </c>
      <c r="F24" s="2">
        <v>9492190518</v>
      </c>
      <c r="G24" s="7" t="s">
        <v>19</v>
      </c>
      <c r="H24" s="1" t="s">
        <v>15</v>
      </c>
      <c r="I24" s="1" t="s">
        <v>18</v>
      </c>
      <c r="J24" s="1" t="s">
        <v>36</v>
      </c>
      <c r="K24" s="4">
        <f t="shared" si="3"/>
        <v>23</v>
      </c>
      <c r="L24" s="7" t="s">
        <v>108</v>
      </c>
      <c r="M24" s="1" t="s">
        <v>15</v>
      </c>
      <c r="N24" s="1" t="s">
        <v>54</v>
      </c>
      <c r="O24" s="1" t="s">
        <v>55</v>
      </c>
      <c r="P24" s="10" t="s">
        <v>109</v>
      </c>
      <c r="Q24" s="11" t="s">
        <v>27</v>
      </c>
      <c r="R24" s="27">
        <v>5.3</v>
      </c>
      <c r="S24" s="33">
        <f t="shared" si="1"/>
        <v>2181</v>
      </c>
      <c r="T24" s="33">
        <v>2181</v>
      </c>
      <c r="U24" s="33">
        <v>0</v>
      </c>
      <c r="V24" s="12">
        <f t="shared" si="0"/>
        <v>1250</v>
      </c>
      <c r="W24" s="9">
        <v>1250</v>
      </c>
      <c r="X24" s="9">
        <v>0</v>
      </c>
      <c r="Y24" s="2" t="s">
        <v>90</v>
      </c>
      <c r="Z24" s="10" t="s">
        <v>91</v>
      </c>
      <c r="AA24" s="13" t="s">
        <v>124</v>
      </c>
      <c r="AB24" s="10" t="s">
        <v>100</v>
      </c>
      <c r="AC24" s="10" t="s">
        <v>92</v>
      </c>
      <c r="AD24" s="10" t="s">
        <v>110</v>
      </c>
    </row>
    <row r="25" spans="1:30" s="3" customFormat="1" ht="12.75" customHeight="1" x14ac:dyDescent="0.25">
      <c r="A25" s="4">
        <f t="shared" si="2"/>
        <v>24</v>
      </c>
      <c r="B25" s="1" t="s">
        <v>19</v>
      </c>
      <c r="C25" s="1" t="s">
        <v>15</v>
      </c>
      <c r="D25" s="1" t="s">
        <v>18</v>
      </c>
      <c r="E25" s="1" t="s">
        <v>36</v>
      </c>
      <c r="F25" s="2">
        <v>9492190518</v>
      </c>
      <c r="G25" s="7" t="s">
        <v>19</v>
      </c>
      <c r="H25" s="1" t="s">
        <v>15</v>
      </c>
      <c r="I25" s="1" t="s">
        <v>18</v>
      </c>
      <c r="J25" s="1" t="s">
        <v>36</v>
      </c>
      <c r="K25" s="4">
        <f t="shared" si="3"/>
        <v>24</v>
      </c>
      <c r="L25" s="1"/>
      <c r="M25" s="1" t="s">
        <v>15</v>
      </c>
      <c r="N25" s="1" t="s">
        <v>18</v>
      </c>
      <c r="O25" s="1" t="s">
        <v>52</v>
      </c>
      <c r="P25" s="10" t="s">
        <v>53</v>
      </c>
      <c r="Q25" s="15" t="s">
        <v>27</v>
      </c>
      <c r="R25" s="27">
        <v>5</v>
      </c>
      <c r="S25" s="33">
        <f t="shared" si="1"/>
        <v>1582</v>
      </c>
      <c r="T25" s="33">
        <v>1582</v>
      </c>
      <c r="U25" s="33">
        <v>0</v>
      </c>
      <c r="V25" s="12">
        <f t="shared" si="0"/>
        <v>904</v>
      </c>
      <c r="W25" s="9">
        <v>904</v>
      </c>
      <c r="X25" s="9">
        <v>0</v>
      </c>
      <c r="Y25" s="2" t="s">
        <v>90</v>
      </c>
      <c r="Z25" s="10" t="s">
        <v>91</v>
      </c>
      <c r="AA25" s="13" t="s">
        <v>124</v>
      </c>
      <c r="AB25" s="10" t="s">
        <v>100</v>
      </c>
      <c r="AC25" s="10" t="s">
        <v>92</v>
      </c>
      <c r="AD25" s="10" t="s">
        <v>110</v>
      </c>
    </row>
    <row r="26" spans="1:30" s="3" customFormat="1" ht="12.75" customHeight="1" x14ac:dyDescent="0.25">
      <c r="A26" s="4">
        <f t="shared" si="2"/>
        <v>25</v>
      </c>
      <c r="B26" s="1" t="s">
        <v>19</v>
      </c>
      <c r="C26" s="1" t="s">
        <v>15</v>
      </c>
      <c r="D26" s="1" t="s">
        <v>18</v>
      </c>
      <c r="E26" s="1" t="s">
        <v>36</v>
      </c>
      <c r="F26" s="2">
        <v>9492190518</v>
      </c>
      <c r="G26" s="14" t="s">
        <v>19</v>
      </c>
      <c r="H26" s="1" t="s">
        <v>15</v>
      </c>
      <c r="I26" s="1" t="s">
        <v>18</v>
      </c>
      <c r="J26" s="1" t="s">
        <v>36</v>
      </c>
      <c r="K26" s="4">
        <f t="shared" si="3"/>
        <v>25</v>
      </c>
      <c r="L26" s="1" t="s">
        <v>84</v>
      </c>
      <c r="M26" s="1" t="s">
        <v>15</v>
      </c>
      <c r="N26" s="1" t="s">
        <v>18</v>
      </c>
      <c r="O26" s="1" t="s">
        <v>86</v>
      </c>
      <c r="P26" s="10" t="s">
        <v>117</v>
      </c>
      <c r="Q26" s="15" t="s">
        <v>17</v>
      </c>
      <c r="R26" s="27">
        <v>1</v>
      </c>
      <c r="S26" s="33">
        <f t="shared" si="1"/>
        <v>48881</v>
      </c>
      <c r="T26" s="33">
        <v>17731</v>
      </c>
      <c r="U26" s="33">
        <v>31150</v>
      </c>
      <c r="V26" s="12">
        <f t="shared" si="0"/>
        <v>27932</v>
      </c>
      <c r="W26" s="9">
        <v>10132</v>
      </c>
      <c r="X26" s="9">
        <v>17800</v>
      </c>
      <c r="Y26" s="2" t="s">
        <v>90</v>
      </c>
      <c r="Z26" s="10" t="s">
        <v>91</v>
      </c>
      <c r="AA26" s="13" t="s">
        <v>124</v>
      </c>
      <c r="AB26" s="10" t="s">
        <v>100</v>
      </c>
      <c r="AC26" s="10" t="s">
        <v>92</v>
      </c>
      <c r="AD26" s="10" t="s">
        <v>110</v>
      </c>
    </row>
    <row r="27" spans="1:30" s="3" customFormat="1" ht="12.75" customHeight="1" x14ac:dyDescent="0.25">
      <c r="A27" s="4">
        <f t="shared" si="2"/>
        <v>26</v>
      </c>
      <c r="B27" s="1" t="s">
        <v>19</v>
      </c>
      <c r="C27" s="1" t="s">
        <v>15</v>
      </c>
      <c r="D27" s="1" t="s">
        <v>18</v>
      </c>
      <c r="E27" s="1" t="s">
        <v>36</v>
      </c>
      <c r="F27" s="2">
        <v>9492190518</v>
      </c>
      <c r="G27" s="14" t="s">
        <v>19</v>
      </c>
      <c r="H27" s="1" t="s">
        <v>15</v>
      </c>
      <c r="I27" s="1" t="s">
        <v>18</v>
      </c>
      <c r="J27" s="1" t="s">
        <v>36</v>
      </c>
      <c r="K27" s="4">
        <f t="shared" si="3"/>
        <v>26</v>
      </c>
      <c r="L27" s="1" t="s">
        <v>84</v>
      </c>
      <c r="M27" s="1" t="s">
        <v>15</v>
      </c>
      <c r="N27" s="1" t="s">
        <v>16</v>
      </c>
      <c r="O27" s="1" t="s">
        <v>85</v>
      </c>
      <c r="P27" s="10" t="s">
        <v>118</v>
      </c>
      <c r="Q27" s="15" t="s">
        <v>17</v>
      </c>
      <c r="R27" s="27">
        <v>1</v>
      </c>
      <c r="S27" s="33">
        <f t="shared" si="1"/>
        <v>39197</v>
      </c>
      <c r="T27" s="33">
        <v>13038</v>
      </c>
      <c r="U27" s="33">
        <v>26159</v>
      </c>
      <c r="V27" s="12">
        <f t="shared" si="0"/>
        <v>22398</v>
      </c>
      <c r="W27" s="9">
        <v>7450</v>
      </c>
      <c r="X27" s="9">
        <v>14948</v>
      </c>
      <c r="Y27" s="2" t="s">
        <v>90</v>
      </c>
      <c r="Z27" s="10" t="s">
        <v>91</v>
      </c>
      <c r="AA27" s="13" t="s">
        <v>124</v>
      </c>
      <c r="AB27" s="10" t="s">
        <v>100</v>
      </c>
      <c r="AC27" s="10" t="s">
        <v>92</v>
      </c>
      <c r="AD27" s="10" t="s">
        <v>110</v>
      </c>
    </row>
    <row r="28" spans="1:30" s="3" customFormat="1" ht="12.75" customHeight="1" x14ac:dyDescent="0.25">
      <c r="A28" s="4">
        <f t="shared" si="2"/>
        <v>27</v>
      </c>
      <c r="B28" s="1" t="s">
        <v>19</v>
      </c>
      <c r="C28" s="1" t="s">
        <v>15</v>
      </c>
      <c r="D28" s="1" t="s">
        <v>18</v>
      </c>
      <c r="E28" s="1" t="s">
        <v>36</v>
      </c>
      <c r="F28" s="2">
        <v>9492190518</v>
      </c>
      <c r="G28" s="14" t="s">
        <v>19</v>
      </c>
      <c r="H28" s="1" t="s">
        <v>15</v>
      </c>
      <c r="I28" s="1" t="s">
        <v>18</v>
      </c>
      <c r="J28" s="1" t="s">
        <v>36</v>
      </c>
      <c r="K28" s="4">
        <f t="shared" si="3"/>
        <v>27</v>
      </c>
      <c r="L28" s="1" t="s">
        <v>84</v>
      </c>
      <c r="M28" s="1" t="s">
        <v>15</v>
      </c>
      <c r="N28" s="1" t="s">
        <v>18</v>
      </c>
      <c r="O28" s="1" t="s">
        <v>86</v>
      </c>
      <c r="P28" s="10" t="s">
        <v>116</v>
      </c>
      <c r="Q28" s="15" t="s">
        <v>17</v>
      </c>
      <c r="R28" s="27">
        <v>1</v>
      </c>
      <c r="S28" s="33">
        <f t="shared" si="1"/>
        <v>31741</v>
      </c>
      <c r="T28" s="33">
        <v>9343</v>
      </c>
      <c r="U28" s="33">
        <v>22398</v>
      </c>
      <c r="V28" s="12">
        <f t="shared" si="0"/>
        <v>18138</v>
      </c>
      <c r="W28" s="9">
        <v>5339</v>
      </c>
      <c r="X28" s="9">
        <v>12799</v>
      </c>
      <c r="Y28" s="2" t="s">
        <v>90</v>
      </c>
      <c r="Z28" s="10" t="s">
        <v>91</v>
      </c>
      <c r="AA28" s="13" t="s">
        <v>124</v>
      </c>
      <c r="AB28" s="10" t="s">
        <v>100</v>
      </c>
      <c r="AC28" s="10" t="s">
        <v>92</v>
      </c>
      <c r="AD28" s="10" t="s">
        <v>110</v>
      </c>
    </row>
    <row r="29" spans="1:30" s="3" customFormat="1" ht="12.75" customHeight="1" x14ac:dyDescent="0.25">
      <c r="A29" s="4">
        <f t="shared" si="2"/>
        <v>28</v>
      </c>
      <c r="B29" s="1" t="s">
        <v>19</v>
      </c>
      <c r="C29" s="1" t="s">
        <v>15</v>
      </c>
      <c r="D29" s="1" t="s">
        <v>18</v>
      </c>
      <c r="E29" s="1" t="s">
        <v>36</v>
      </c>
      <c r="F29" s="2">
        <v>9492190518</v>
      </c>
      <c r="G29" s="14" t="s">
        <v>19</v>
      </c>
      <c r="H29" s="1" t="s">
        <v>15</v>
      </c>
      <c r="I29" s="1" t="s">
        <v>18</v>
      </c>
      <c r="J29" s="1" t="s">
        <v>36</v>
      </c>
      <c r="K29" s="4">
        <f t="shared" si="3"/>
        <v>28</v>
      </c>
      <c r="L29" s="10" t="s">
        <v>84</v>
      </c>
      <c r="M29" s="1" t="s">
        <v>15</v>
      </c>
      <c r="N29" s="1" t="s">
        <v>20</v>
      </c>
      <c r="O29" s="1" t="s">
        <v>88</v>
      </c>
      <c r="P29" s="10" t="s">
        <v>115</v>
      </c>
      <c r="Q29" s="11" t="s">
        <v>17</v>
      </c>
      <c r="R29" s="27">
        <v>1</v>
      </c>
      <c r="S29" s="33">
        <f t="shared" si="1"/>
        <v>87398</v>
      </c>
      <c r="T29" s="33">
        <v>31696</v>
      </c>
      <c r="U29" s="33">
        <v>55702</v>
      </c>
      <c r="V29" s="12">
        <f t="shared" si="0"/>
        <v>49942</v>
      </c>
      <c r="W29" s="9">
        <v>18112</v>
      </c>
      <c r="X29" s="9">
        <v>31830</v>
      </c>
      <c r="Y29" s="2" t="s">
        <v>90</v>
      </c>
      <c r="Z29" s="10" t="s">
        <v>91</v>
      </c>
      <c r="AA29" s="13" t="s">
        <v>124</v>
      </c>
      <c r="AB29" s="10" t="s">
        <v>100</v>
      </c>
      <c r="AC29" s="10" t="s">
        <v>92</v>
      </c>
      <c r="AD29" s="10" t="s">
        <v>110</v>
      </c>
    </row>
    <row r="30" spans="1:30" s="3" customFormat="1" ht="12.75" customHeight="1" x14ac:dyDescent="0.25">
      <c r="A30" s="4">
        <f t="shared" si="2"/>
        <v>29</v>
      </c>
      <c r="B30" s="1" t="s">
        <v>19</v>
      </c>
      <c r="C30" s="1" t="s">
        <v>15</v>
      </c>
      <c r="D30" s="1" t="s">
        <v>18</v>
      </c>
      <c r="E30" s="1" t="s">
        <v>36</v>
      </c>
      <c r="F30" s="2">
        <v>9492190518</v>
      </c>
      <c r="G30" s="14" t="s">
        <v>19</v>
      </c>
      <c r="H30" s="1" t="s">
        <v>15</v>
      </c>
      <c r="I30" s="1" t="s">
        <v>18</v>
      </c>
      <c r="J30" s="1" t="s">
        <v>36</v>
      </c>
      <c r="K30" s="4">
        <f t="shared" si="3"/>
        <v>29</v>
      </c>
      <c r="L30" s="10" t="s">
        <v>84</v>
      </c>
      <c r="M30" s="1" t="s">
        <v>15</v>
      </c>
      <c r="N30" s="1" t="s">
        <v>18</v>
      </c>
      <c r="O30" s="1" t="s">
        <v>87</v>
      </c>
      <c r="P30" s="10" t="s">
        <v>102</v>
      </c>
      <c r="Q30" s="11" t="s">
        <v>17</v>
      </c>
      <c r="R30" s="27">
        <v>1</v>
      </c>
      <c r="S30" s="33">
        <f t="shared" si="1"/>
        <v>50906</v>
      </c>
      <c r="T30" s="33">
        <v>18085</v>
      </c>
      <c r="U30" s="33">
        <v>32821</v>
      </c>
      <c r="V30" s="12">
        <f t="shared" si="0"/>
        <v>29089</v>
      </c>
      <c r="W30" s="9">
        <v>10334</v>
      </c>
      <c r="X30" s="9">
        <v>18755</v>
      </c>
      <c r="Y30" s="2" t="s">
        <v>90</v>
      </c>
      <c r="Z30" s="10" t="s">
        <v>91</v>
      </c>
      <c r="AA30" s="13" t="s">
        <v>124</v>
      </c>
      <c r="AB30" s="10" t="s">
        <v>100</v>
      </c>
      <c r="AC30" s="10" t="s">
        <v>92</v>
      </c>
      <c r="AD30" s="10" t="s">
        <v>110</v>
      </c>
    </row>
    <row r="31" spans="1:30" s="3" customFormat="1" ht="12.75" customHeight="1" x14ac:dyDescent="0.25">
      <c r="A31" s="4">
        <f t="shared" si="2"/>
        <v>30</v>
      </c>
      <c r="B31" s="1" t="s">
        <v>19</v>
      </c>
      <c r="C31" s="1" t="s">
        <v>15</v>
      </c>
      <c r="D31" s="1" t="s">
        <v>18</v>
      </c>
      <c r="E31" s="1" t="s">
        <v>36</v>
      </c>
      <c r="F31" s="28">
        <v>9492190518</v>
      </c>
      <c r="G31" s="7" t="s">
        <v>19</v>
      </c>
      <c r="H31" s="1" t="s">
        <v>15</v>
      </c>
      <c r="I31" s="1" t="s">
        <v>18</v>
      </c>
      <c r="J31" s="1" t="s">
        <v>36</v>
      </c>
      <c r="K31" s="4">
        <f t="shared" si="3"/>
        <v>30</v>
      </c>
      <c r="L31" s="1" t="s">
        <v>28</v>
      </c>
      <c r="M31" s="1" t="s">
        <v>15</v>
      </c>
      <c r="N31" s="1" t="s">
        <v>29</v>
      </c>
      <c r="O31" s="1" t="s">
        <v>30</v>
      </c>
      <c r="P31" s="10" t="s">
        <v>106</v>
      </c>
      <c r="Q31" s="15" t="s">
        <v>27</v>
      </c>
      <c r="R31" s="27">
        <v>18</v>
      </c>
      <c r="S31" s="33">
        <f t="shared" si="1"/>
        <v>264</v>
      </c>
      <c r="T31" s="33">
        <v>264</v>
      </c>
      <c r="U31" s="33">
        <v>0</v>
      </c>
      <c r="V31" s="12">
        <f t="shared" si="0"/>
        <v>151</v>
      </c>
      <c r="W31" s="9">
        <v>151</v>
      </c>
      <c r="X31" s="9">
        <v>0</v>
      </c>
      <c r="Y31" s="2" t="s">
        <v>90</v>
      </c>
      <c r="Z31" s="10" t="s">
        <v>91</v>
      </c>
      <c r="AA31" s="13" t="s">
        <v>124</v>
      </c>
      <c r="AB31" s="10" t="s">
        <v>100</v>
      </c>
      <c r="AC31" s="10" t="s">
        <v>92</v>
      </c>
      <c r="AD31" s="10" t="s">
        <v>110</v>
      </c>
    </row>
    <row r="32" spans="1:30" s="3" customFormat="1" ht="12.75" customHeight="1" x14ac:dyDescent="0.25">
      <c r="A32" s="4">
        <f t="shared" si="2"/>
        <v>31</v>
      </c>
      <c r="B32" s="1" t="s">
        <v>19</v>
      </c>
      <c r="C32" s="1" t="s">
        <v>15</v>
      </c>
      <c r="D32" s="1" t="s">
        <v>18</v>
      </c>
      <c r="E32" s="1" t="s">
        <v>36</v>
      </c>
      <c r="F32" s="2">
        <v>9492190518</v>
      </c>
      <c r="G32" s="14" t="s">
        <v>19</v>
      </c>
      <c r="H32" s="1" t="s">
        <v>15</v>
      </c>
      <c r="I32" s="1" t="s">
        <v>18</v>
      </c>
      <c r="J32" s="1" t="s">
        <v>36</v>
      </c>
      <c r="K32" s="4">
        <f t="shared" si="3"/>
        <v>31</v>
      </c>
      <c r="L32" s="29" t="s">
        <v>58</v>
      </c>
      <c r="M32" s="1" t="s">
        <v>15</v>
      </c>
      <c r="N32" s="1" t="s">
        <v>59</v>
      </c>
      <c r="O32" s="1" t="s">
        <v>60</v>
      </c>
      <c r="P32" s="10" t="s">
        <v>103</v>
      </c>
      <c r="Q32" s="15" t="s">
        <v>27</v>
      </c>
      <c r="R32" s="27">
        <v>28</v>
      </c>
      <c r="S32" s="33">
        <f t="shared" si="1"/>
        <v>494</v>
      </c>
      <c r="T32" s="33">
        <v>494</v>
      </c>
      <c r="U32" s="33">
        <v>0</v>
      </c>
      <c r="V32" s="12">
        <f t="shared" si="0"/>
        <v>282</v>
      </c>
      <c r="W32" s="9">
        <v>282</v>
      </c>
      <c r="X32" s="9">
        <v>0</v>
      </c>
      <c r="Y32" s="2" t="s">
        <v>90</v>
      </c>
      <c r="Z32" s="10" t="s">
        <v>91</v>
      </c>
      <c r="AA32" s="13" t="s">
        <v>124</v>
      </c>
      <c r="AB32" s="10" t="s">
        <v>100</v>
      </c>
      <c r="AC32" s="10" t="s">
        <v>92</v>
      </c>
      <c r="AD32" s="10" t="s">
        <v>110</v>
      </c>
    </row>
    <row r="33" spans="1:99" s="3" customFormat="1" ht="12.75" customHeight="1" x14ac:dyDescent="0.25">
      <c r="A33" s="4">
        <f t="shared" si="2"/>
        <v>32</v>
      </c>
      <c r="B33" s="1" t="s">
        <v>19</v>
      </c>
      <c r="C33" s="1" t="s">
        <v>15</v>
      </c>
      <c r="D33" s="1" t="s">
        <v>18</v>
      </c>
      <c r="E33" s="1" t="s">
        <v>36</v>
      </c>
      <c r="F33" s="2">
        <v>9492190518</v>
      </c>
      <c r="G33" s="7" t="s">
        <v>19</v>
      </c>
      <c r="H33" s="1" t="s">
        <v>15</v>
      </c>
      <c r="I33" s="1" t="s">
        <v>18</v>
      </c>
      <c r="J33" s="1" t="s">
        <v>36</v>
      </c>
      <c r="K33" s="4">
        <f t="shared" si="3"/>
        <v>32</v>
      </c>
      <c r="L33" s="7" t="s">
        <v>112</v>
      </c>
      <c r="M33" s="1" t="s">
        <v>15</v>
      </c>
      <c r="N33" s="1" t="s">
        <v>18</v>
      </c>
      <c r="O33" s="1" t="s">
        <v>113</v>
      </c>
      <c r="P33" s="10" t="s">
        <v>114</v>
      </c>
      <c r="Q33" s="11" t="s">
        <v>27</v>
      </c>
      <c r="R33" s="27">
        <v>13</v>
      </c>
      <c r="S33" s="33">
        <f t="shared" si="1"/>
        <v>7863</v>
      </c>
      <c r="T33" s="33">
        <v>7863</v>
      </c>
      <c r="U33" s="33">
        <v>0</v>
      </c>
      <c r="V33" s="30">
        <f t="shared" si="0"/>
        <v>4493</v>
      </c>
      <c r="W33" s="9">
        <v>4493</v>
      </c>
      <c r="X33" s="9">
        <v>0</v>
      </c>
      <c r="Y33" s="2" t="s">
        <v>90</v>
      </c>
      <c r="Z33" s="10" t="s">
        <v>91</v>
      </c>
      <c r="AA33" s="13" t="s">
        <v>124</v>
      </c>
      <c r="AB33" s="10" t="s">
        <v>100</v>
      </c>
      <c r="AC33" s="10" t="s">
        <v>92</v>
      </c>
      <c r="AD33" s="10" t="s">
        <v>110</v>
      </c>
    </row>
    <row r="34" spans="1:99" s="3" customFormat="1" ht="12.75" customHeight="1" x14ac:dyDescent="0.25">
      <c r="A34" s="4">
        <f t="shared" si="2"/>
        <v>33</v>
      </c>
      <c r="B34" s="1" t="s">
        <v>19</v>
      </c>
      <c r="C34" s="1" t="s">
        <v>15</v>
      </c>
      <c r="D34" s="1" t="s">
        <v>18</v>
      </c>
      <c r="E34" s="1" t="s">
        <v>36</v>
      </c>
      <c r="F34" s="2">
        <v>9492190518</v>
      </c>
      <c r="G34" s="7" t="s">
        <v>19</v>
      </c>
      <c r="H34" s="1" t="s">
        <v>15</v>
      </c>
      <c r="I34" s="1" t="s">
        <v>18</v>
      </c>
      <c r="J34" s="1" t="s">
        <v>36</v>
      </c>
      <c r="K34" s="4">
        <f t="shared" si="3"/>
        <v>33</v>
      </c>
      <c r="L34" s="7" t="s">
        <v>122</v>
      </c>
      <c r="M34" s="1" t="s">
        <v>15</v>
      </c>
      <c r="N34" s="1" t="s">
        <v>54</v>
      </c>
      <c r="O34" s="1" t="s">
        <v>55</v>
      </c>
      <c r="P34" s="10" t="s">
        <v>123</v>
      </c>
      <c r="Q34" s="11" t="s">
        <v>27</v>
      </c>
      <c r="R34" s="31">
        <v>17</v>
      </c>
      <c r="S34" s="33">
        <f t="shared" si="1"/>
        <v>17556</v>
      </c>
      <c r="T34" s="33">
        <v>17556</v>
      </c>
      <c r="U34" s="33">
        <v>0</v>
      </c>
      <c r="V34" s="30">
        <v>10032</v>
      </c>
      <c r="W34" s="9">
        <v>10032</v>
      </c>
      <c r="X34" s="9">
        <v>0</v>
      </c>
      <c r="Y34" s="2" t="s">
        <v>90</v>
      </c>
      <c r="Z34" s="10" t="s">
        <v>91</v>
      </c>
      <c r="AA34" s="13" t="s">
        <v>124</v>
      </c>
      <c r="AB34" s="10" t="s">
        <v>100</v>
      </c>
      <c r="AC34" s="10" t="s">
        <v>92</v>
      </c>
      <c r="AD34" s="10" t="s">
        <v>110</v>
      </c>
    </row>
    <row r="35" spans="1:99" s="3" customFormat="1" ht="12.75" customHeight="1" x14ac:dyDescent="0.25">
      <c r="A35" s="4">
        <f t="shared" si="2"/>
        <v>34</v>
      </c>
      <c r="B35" s="1" t="s">
        <v>19</v>
      </c>
      <c r="C35" s="1" t="s">
        <v>15</v>
      </c>
      <c r="D35" s="1" t="s">
        <v>18</v>
      </c>
      <c r="E35" s="1" t="s">
        <v>36</v>
      </c>
      <c r="F35" s="2">
        <v>9492190518</v>
      </c>
      <c r="G35" s="7" t="s">
        <v>19</v>
      </c>
      <c r="H35" s="1" t="s">
        <v>15</v>
      </c>
      <c r="I35" s="1" t="s">
        <v>18</v>
      </c>
      <c r="J35" s="1" t="s">
        <v>36</v>
      </c>
      <c r="K35" s="4">
        <f>K34+1</f>
        <v>34</v>
      </c>
      <c r="L35" s="7" t="s">
        <v>111</v>
      </c>
      <c r="M35" s="1" t="s">
        <v>15</v>
      </c>
      <c r="N35" s="1" t="s">
        <v>54</v>
      </c>
      <c r="O35" s="1" t="s">
        <v>55</v>
      </c>
      <c r="P35" s="10" t="s">
        <v>129</v>
      </c>
      <c r="Q35" s="11" t="s">
        <v>27</v>
      </c>
      <c r="R35" s="27">
        <v>16.100000000000001</v>
      </c>
      <c r="S35" s="33">
        <f t="shared" si="1"/>
        <v>5250</v>
      </c>
      <c r="T35" s="33">
        <v>5250</v>
      </c>
      <c r="U35" s="33">
        <v>0</v>
      </c>
      <c r="V35" s="30">
        <f>SUM(W35:X35)</f>
        <v>3000</v>
      </c>
      <c r="W35" s="9">
        <v>3000</v>
      </c>
      <c r="X35" s="9">
        <v>0</v>
      </c>
      <c r="Y35" s="2" t="s">
        <v>90</v>
      </c>
      <c r="Z35" s="10" t="s">
        <v>91</v>
      </c>
      <c r="AA35" s="13" t="s">
        <v>124</v>
      </c>
      <c r="AB35" s="10" t="s">
        <v>100</v>
      </c>
      <c r="AC35" s="10" t="s">
        <v>92</v>
      </c>
      <c r="AD35" s="10" t="s">
        <v>110</v>
      </c>
    </row>
    <row r="36" spans="1:99" s="3" customFormat="1" ht="12.75" customHeight="1" x14ac:dyDescent="0.25">
      <c r="A36" s="4">
        <f t="shared" ref="A36" si="4">A35+1</f>
        <v>35</v>
      </c>
      <c r="B36" s="1" t="s">
        <v>19</v>
      </c>
      <c r="C36" s="1" t="s">
        <v>125</v>
      </c>
      <c r="D36" s="1" t="s">
        <v>18</v>
      </c>
      <c r="E36" s="1" t="s">
        <v>36</v>
      </c>
      <c r="F36" s="2">
        <v>9492190518</v>
      </c>
      <c r="G36" s="7" t="s">
        <v>19</v>
      </c>
      <c r="H36" s="1" t="s">
        <v>125</v>
      </c>
      <c r="I36" s="1" t="s">
        <v>18</v>
      </c>
      <c r="J36" s="1" t="s">
        <v>36</v>
      </c>
      <c r="K36" s="4">
        <f t="shared" ref="K36" si="5">K35+1</f>
        <v>35</v>
      </c>
      <c r="L36" s="7" t="s">
        <v>126</v>
      </c>
      <c r="M36" s="1" t="s">
        <v>125</v>
      </c>
      <c r="N36" s="1" t="s">
        <v>20</v>
      </c>
      <c r="O36" s="1" t="s">
        <v>127</v>
      </c>
      <c r="P36" s="10" t="s">
        <v>128</v>
      </c>
      <c r="Q36" s="11" t="s">
        <v>34</v>
      </c>
      <c r="R36" s="31">
        <v>5</v>
      </c>
      <c r="S36" s="33">
        <f>T36</f>
        <v>178</v>
      </c>
      <c r="T36" s="33">
        <v>178</v>
      </c>
      <c r="U36" s="33"/>
      <c r="V36" s="30">
        <f>W36</f>
        <v>100</v>
      </c>
      <c r="W36" s="9">
        <v>100</v>
      </c>
      <c r="X36" s="9"/>
      <c r="Y36" s="2" t="s">
        <v>130</v>
      </c>
      <c r="Z36" s="10" t="s">
        <v>131</v>
      </c>
      <c r="AA36" s="13" t="s">
        <v>132</v>
      </c>
      <c r="AB36" s="10" t="s">
        <v>133</v>
      </c>
      <c r="AC36" s="10" t="s">
        <v>92</v>
      </c>
      <c r="AD36" s="10" t="s">
        <v>110</v>
      </c>
    </row>
    <row r="37" spans="1:99" s="3" customFormat="1" ht="12.75" customHeight="1" x14ac:dyDescent="0.25">
      <c r="A37" s="4">
        <v>36</v>
      </c>
      <c r="B37" s="1" t="s">
        <v>94</v>
      </c>
      <c r="C37" s="1" t="s">
        <v>15</v>
      </c>
      <c r="D37" s="1" t="s">
        <v>18</v>
      </c>
      <c r="E37" s="1" t="s">
        <v>36</v>
      </c>
      <c r="F37" s="15">
        <v>9491606193</v>
      </c>
      <c r="G37" s="7" t="s">
        <v>94</v>
      </c>
      <c r="H37" s="1" t="s">
        <v>15</v>
      </c>
      <c r="I37" s="1" t="s">
        <v>18</v>
      </c>
      <c r="J37" s="1" t="s">
        <v>36</v>
      </c>
      <c r="K37" s="4">
        <f>K35+1</f>
        <v>35</v>
      </c>
      <c r="L37" s="1" t="s">
        <v>94</v>
      </c>
      <c r="M37" s="1" t="s">
        <v>15</v>
      </c>
      <c r="N37" s="1" t="s">
        <v>18</v>
      </c>
      <c r="O37" s="1" t="s">
        <v>95</v>
      </c>
      <c r="P37" s="10" t="s">
        <v>96</v>
      </c>
      <c r="Q37" s="11" t="s">
        <v>27</v>
      </c>
      <c r="R37" s="27">
        <v>16</v>
      </c>
      <c r="S37" s="33">
        <f t="shared" si="1"/>
        <v>5037</v>
      </c>
      <c r="T37" s="33">
        <v>5037</v>
      </c>
      <c r="U37" s="33">
        <v>0</v>
      </c>
      <c r="V37" s="30">
        <f>SUM(W37:X37)</f>
        <v>2879</v>
      </c>
      <c r="W37" s="9">
        <v>2879</v>
      </c>
      <c r="X37" s="9">
        <v>0</v>
      </c>
      <c r="Y37" s="2" t="s">
        <v>90</v>
      </c>
      <c r="Z37" s="10" t="s">
        <v>91</v>
      </c>
      <c r="AA37" s="13" t="s">
        <v>124</v>
      </c>
      <c r="AB37" s="10" t="s">
        <v>100</v>
      </c>
      <c r="AC37" s="10" t="s">
        <v>92</v>
      </c>
      <c r="AD37" s="10" t="s">
        <v>110</v>
      </c>
    </row>
    <row r="38" spans="1:99" s="5" customFormat="1" x14ac:dyDescent="0.25">
      <c r="G38" s="8"/>
      <c r="R38" s="5">
        <f>SUM(R2:R37)</f>
        <v>526.5</v>
      </c>
      <c r="S38" s="5">
        <f>SUM(S2:S37)</f>
        <v>776600</v>
      </c>
      <c r="T38" s="5">
        <f>SUM(T2:T37)</f>
        <v>446343</v>
      </c>
      <c r="U38" s="5">
        <f>SUM(U2:U37)</f>
        <v>330257</v>
      </c>
      <c r="V38" s="5">
        <f>SUM(V2:V37)</f>
        <v>443770</v>
      </c>
      <c r="W38" s="5">
        <f>SUM(W2:W37)</f>
        <v>255053</v>
      </c>
      <c r="X38" s="5">
        <f>SUM(X2:X37)</f>
        <v>188717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1:99" s="5" customFormat="1" x14ac:dyDescent="0.25">
      <c r="G39" s="8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</row>
    <row r="40" spans="1:99" s="5" customFormat="1" x14ac:dyDescent="0.25">
      <c r="G40" s="8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</row>
    <row r="41" spans="1:99" s="5" customFormat="1" x14ac:dyDescent="0.25">
      <c r="G41" s="8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</row>
    <row r="42" spans="1:99" s="5" customFormat="1" x14ac:dyDescent="0.25">
      <c r="G42" s="8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</row>
    <row r="43" spans="1:99" s="5" customFormat="1" x14ac:dyDescent="0.25">
      <c r="G43" s="8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</row>
    <row r="44" spans="1:99" s="5" customFormat="1" x14ac:dyDescent="0.25">
      <c r="G44" s="8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</row>
  </sheetData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</vt:lpstr>
      <vt:lpstr>ppe!Obszar_wydruku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2019-06-13T07:35:20Z</dcterms:modified>
</cp:coreProperties>
</file>