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4680" activeTab="0"/>
  </bookViews>
  <sheets>
    <sheet name="Wykaz ppe " sheetId="1" r:id="rId1"/>
    <sheet name="wykaz ppe do umowy zał 1" sheetId="2" r:id="rId2"/>
    <sheet name="wykaz odbiorców zał 2" sheetId="3" r:id="rId3"/>
  </sheets>
  <definedNames/>
  <calcPr fullCalcOnLoad="1"/>
</workbook>
</file>

<file path=xl/sharedStrings.xml><?xml version="1.0" encoding="utf-8"?>
<sst xmlns="http://schemas.openxmlformats.org/spreadsheetml/2006/main" count="893" uniqueCount="185">
  <si>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</si>
  <si>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</si>
  <si>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</si>
  <si>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</si>
  <si>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</si>
  <si>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</si>
  <si>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</si>
  <si>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</si>
  <si>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Profil - planowane zużycie roczne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</si>
  <si>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</si>
  <si>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</si>
  <si>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</si>
  <si>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</si>
  <si>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</si>
  <si>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</si>
  <si>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</si>
  <si>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</si>
  <si>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</si>
  <si>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</si>
  <si>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</si>
  <si>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NIP</t>
  </si>
  <si>
    <t>Ulica</t>
  </si>
  <si>
    <t>Nr domu</t>
  </si>
  <si>
    <t>Nr lokalu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</si>
  <si>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</si>
  <si>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</si>
  <si>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</si>
  <si>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</si>
  <si>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</si>
  <si>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</si>
  <si>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</si>
  <si>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</si>
  <si>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</si>
  <si>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</si>
  <si>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</si>
  <si>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</si>
  <si>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</si>
  <si>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</si>
  <si>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nie</t>
  </si>
  <si>
    <t>tak</t>
  </si>
  <si>
    <t>wniosek</t>
  </si>
  <si>
    <t>Lp.</t>
  </si>
  <si>
    <t>Nazwa obiektu</t>
  </si>
  <si>
    <t>Grupa taryfowa</t>
  </si>
  <si>
    <t>Moc umowna [kW]</t>
  </si>
  <si>
    <t xml:space="preserve">
Spółka dystrybucyjna:</t>
  </si>
  <si>
    <t xml:space="preserve">Która zmiana sprzedawcy
</t>
  </si>
  <si>
    <t>Zużycie energii [MWh]</t>
  </si>
  <si>
    <t>Nr licznika</t>
  </si>
  <si>
    <t xml:space="preserve">Kod pocztowy
</t>
  </si>
  <si>
    <t xml:space="preserve">Kod pocztowy
 </t>
  </si>
  <si>
    <t>PPE</t>
  </si>
  <si>
    <t xml:space="preserve">Nazwa </t>
  </si>
  <si>
    <t>Moc umowna         kW</t>
  </si>
  <si>
    <t>Odbiorca/Adresat faktury</t>
  </si>
  <si>
    <t>Umowa</t>
  </si>
  <si>
    <t>Sposób fakturowania</t>
  </si>
  <si>
    <t>Grupa fakturowania</t>
  </si>
  <si>
    <t>Instalacja PV          moc          kW</t>
  </si>
  <si>
    <t>I strefa kWh</t>
  </si>
  <si>
    <t>II strefa kWh</t>
  </si>
  <si>
    <t>III strefa kWh</t>
  </si>
  <si>
    <t>IV strefa kWh</t>
  </si>
  <si>
    <t>Suma     kWh</t>
  </si>
  <si>
    <r>
      <t xml:space="preserve">Potrzeba dostosowania układu pomiarowego </t>
    </r>
    <r>
      <rPr>
        <b/>
        <sz val="9"/>
        <color indexed="8"/>
        <rFont val="Cambria"/>
        <family val="1"/>
      </rPr>
      <t xml:space="preserve">(TAK/NIE)  </t>
    </r>
  </si>
  <si>
    <t>10.12.2021</t>
  </si>
  <si>
    <t>01.01.2022</t>
  </si>
  <si>
    <t>Rozdzielona</t>
  </si>
  <si>
    <t>C12a</t>
  </si>
  <si>
    <t>C11</t>
  </si>
  <si>
    <t>G11</t>
  </si>
  <si>
    <t>Nr posesji</t>
  </si>
  <si>
    <t xml:space="preserve">Nabywca </t>
  </si>
  <si>
    <t xml:space="preserve">NIP </t>
  </si>
  <si>
    <t>Odbiorca</t>
  </si>
  <si>
    <t xml:space="preserve">Ulica </t>
  </si>
  <si>
    <t>C21</t>
  </si>
  <si>
    <t xml:space="preserve">Główna </t>
  </si>
  <si>
    <t>Lokal Użytkowy</t>
  </si>
  <si>
    <t>C12b</t>
  </si>
  <si>
    <t>TAURON Dystrybucja S.A.</t>
  </si>
  <si>
    <t>Kolejna</t>
  </si>
  <si>
    <t>Indywidualny</t>
  </si>
  <si>
    <t>Gmina Olsztyn</t>
  </si>
  <si>
    <t>42-256</t>
  </si>
  <si>
    <t>Olsztyn</t>
  </si>
  <si>
    <t>42-257</t>
  </si>
  <si>
    <t xml:space="preserve">Gminny Ośrodek Pomocy Społecznej </t>
  </si>
  <si>
    <t xml:space="preserve">Piłsudskiego </t>
  </si>
  <si>
    <t xml:space="preserve">Przedszkole </t>
  </si>
  <si>
    <t>Przymiłkowice</t>
  </si>
  <si>
    <t>Oświetlenie Zamku w Olsztynie</t>
  </si>
  <si>
    <t>Szalety</t>
  </si>
  <si>
    <t>Zrębice</t>
  </si>
  <si>
    <t>Świetlica OSP Olsztyn</t>
  </si>
  <si>
    <t xml:space="preserve">Remiza </t>
  </si>
  <si>
    <t>Biskupice</t>
  </si>
  <si>
    <t>Garaż Straży Pożarnej</t>
  </si>
  <si>
    <t>Turów</t>
  </si>
  <si>
    <t xml:space="preserve">Gmina Olsztyn </t>
  </si>
  <si>
    <t>Przymiłowice</t>
  </si>
  <si>
    <t>Syrena Alarmowa</t>
  </si>
  <si>
    <t>OSP</t>
  </si>
  <si>
    <t>Kamera Monitoringu</t>
  </si>
  <si>
    <t>Dom Ludowy w Budowie</t>
  </si>
  <si>
    <t>Skrajnica</t>
  </si>
  <si>
    <t>Remiza Ochotniczej Straży Pożarnej</t>
  </si>
  <si>
    <t>Kusięta</t>
  </si>
  <si>
    <t>Zasilanie studni głębinowej</t>
  </si>
  <si>
    <t>OSP Przymiłowice - Remiza</t>
  </si>
  <si>
    <t>Remiza</t>
  </si>
  <si>
    <t>Lokal mieszkalny</t>
  </si>
  <si>
    <t>590322428400694684</t>
  </si>
  <si>
    <t>94946700</t>
  </si>
  <si>
    <t>590322428400696480</t>
  </si>
  <si>
    <t>590322428400698354</t>
  </si>
  <si>
    <t>91531374</t>
  </si>
  <si>
    <t>590322428400702150</t>
  </si>
  <si>
    <t>91580435</t>
  </si>
  <si>
    <t>590322428400702181</t>
  </si>
  <si>
    <t>92399970</t>
  </si>
  <si>
    <t>590322428400704017</t>
  </si>
  <si>
    <t>91531312</t>
  </si>
  <si>
    <t>590322428400705816</t>
  </si>
  <si>
    <t>91534669</t>
  </si>
  <si>
    <t>590322428400694936</t>
  </si>
  <si>
    <t>94691371</t>
  </si>
  <si>
    <t>590322428400694943</t>
  </si>
  <si>
    <t>71652596</t>
  </si>
  <si>
    <t>590322428400697586</t>
  </si>
  <si>
    <t>01999163</t>
  </si>
  <si>
    <t>590322428400722141</t>
  </si>
  <si>
    <t>51861675</t>
  </si>
  <si>
    <t>590322428400088452</t>
  </si>
  <si>
    <t>A322056086129</t>
  </si>
  <si>
    <t>590322428400470417</t>
  </si>
  <si>
    <t>92603631</t>
  </si>
  <si>
    <t>590322428400725500</t>
  </si>
  <si>
    <t>90412544</t>
  </si>
  <si>
    <t>590322428400728570</t>
  </si>
  <si>
    <t>83603857</t>
  </si>
  <si>
    <t>590322428400728945</t>
  </si>
  <si>
    <t>83603909</t>
  </si>
  <si>
    <t>590322428400728761</t>
  </si>
  <si>
    <t>83603852</t>
  </si>
  <si>
    <t>590322428400728860</t>
  </si>
  <si>
    <t>83603788</t>
  </si>
  <si>
    <t>590322428400728877</t>
  </si>
  <si>
    <t>83603884</t>
  </si>
  <si>
    <t>590322428400747717</t>
  </si>
  <si>
    <t>A322056086221</t>
  </si>
  <si>
    <t>590322428400747250</t>
  </si>
  <si>
    <t>A322056067510</t>
  </si>
  <si>
    <t>590322428400745300</t>
  </si>
  <si>
    <t>94324599</t>
  </si>
  <si>
    <t>590322428400749780</t>
  </si>
  <si>
    <t>A322056086003</t>
  </si>
  <si>
    <t>590322428400749650</t>
  </si>
  <si>
    <t>A322056086007</t>
  </si>
  <si>
    <t>590322428400447143</t>
  </si>
  <si>
    <t>95445096</t>
  </si>
  <si>
    <t>590322428400694851</t>
  </si>
  <si>
    <t>94089441</t>
  </si>
  <si>
    <t>dz.33/4</t>
  </si>
  <si>
    <t>118</t>
  </si>
  <si>
    <t>dz. 799/4</t>
  </si>
  <si>
    <t>dz.139/6</t>
  </si>
  <si>
    <t>dz. 1017/2</t>
  </si>
  <si>
    <t>dz. 638/6</t>
  </si>
  <si>
    <t>dz. 1652/40</t>
  </si>
  <si>
    <t xml:space="preserve">Zamkowa </t>
  </si>
  <si>
    <t xml:space="preserve">Kusięta </t>
  </si>
  <si>
    <t xml:space="preserve">Zielona </t>
  </si>
  <si>
    <t xml:space="preserve">Kuhna </t>
  </si>
  <si>
    <t xml:space="preserve">Biskupice </t>
  </si>
  <si>
    <t xml:space="preserve">Szkolna </t>
  </si>
  <si>
    <t xml:space="preserve">Bukowno </t>
  </si>
  <si>
    <t xml:space="preserve">Turów </t>
  </si>
  <si>
    <t>Zrębice, Główna</t>
  </si>
  <si>
    <t xml:space="preserve">Asnyka </t>
  </si>
  <si>
    <t>Kuhna</t>
  </si>
  <si>
    <t xml:space="preserve">Krótka </t>
  </si>
  <si>
    <t xml:space="preserve">Żwirki i Wigury </t>
  </si>
  <si>
    <t xml:space="preserve">Szczytowa </t>
  </si>
  <si>
    <t>PGE Obrót SA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</si>
</sst>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0.00"/>
    <numFmt numFmtId="167" formatCode="[$-415]General"/>
    <numFmt numFmtId="168" formatCode="[$-415]0"/>
    <numFmt numFmtId="169" formatCode="0.0"/>
    <numFmt numFmtId="170" formatCode="0.000"/>
    <numFmt numFmtId="171" formatCode="#,##0.00&quot; &quot;[$zł-415];[Red]&quot;-&quot;#,##0.00&quot; &quot;[$zł-415]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0.0"/>
    <numFmt numFmtId="177" formatCode="[$-415]0.000"/>
    <numFmt numFmtId="178" formatCode="0.0000"/>
    <numFmt numFmtId="179" formatCode="###0;###0"/>
  </numFmts>
  <fonts count="59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8"/>
      <name val="Arial"/>
      <family val="2"/>
    </font>
    <font>
      <sz val="10"/>
      <name val="Arial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0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0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ambria"/>
      <family val="1"/>
    </font>
    <font>
      <sz val="9"/>
      <color rgb="FFFF0000"/>
      <name val="Cambria"/>
      <family val="1"/>
    </font>
    <font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38" fillId="0" borderId="0">
      <alignment/>
      <protection/>
    </xf>
    <xf numFmtId="167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167" fontId="47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0">
      <alignment/>
      <protection/>
    </xf>
    <xf numFmtId="171" fontId="5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67" fontId="2" fillId="0" borderId="10" xfId="44" applyFont="1" applyBorder="1" applyAlignment="1">
      <alignment vertical="center"/>
      <protection/>
    </xf>
    <xf numFmtId="167" fontId="2" fillId="0" borderId="10" xfId="44" applyFont="1" applyBorder="1" applyAlignment="1">
      <alignment horizontal="center" vertical="center"/>
      <protection/>
    </xf>
    <xf numFmtId="167" fontId="2" fillId="0" borderId="10" xfId="44" applyFont="1" applyBorder="1" applyAlignment="1">
      <alignment horizontal="center" vertical="center" wrapText="1"/>
      <protection/>
    </xf>
    <xf numFmtId="167" fontId="3" fillId="0" borderId="0" xfId="44" applyFont="1">
      <alignment/>
      <protection/>
    </xf>
    <xf numFmtId="167" fontId="3" fillId="0" borderId="10" xfId="44" applyFont="1" applyBorder="1">
      <alignment/>
      <protection/>
    </xf>
    <xf numFmtId="49" fontId="3" fillId="0" borderId="10" xfId="44" applyNumberFormat="1" applyFont="1" applyBorder="1">
      <alignment/>
      <protection/>
    </xf>
    <xf numFmtId="0" fontId="3" fillId="0" borderId="10" xfId="44" applyNumberFormat="1" applyFont="1" applyBorder="1">
      <alignment/>
      <protection/>
    </xf>
    <xf numFmtId="166" fontId="6" fillId="33" borderId="11" xfId="44" applyNumberFormat="1" applyFont="1" applyFill="1" applyBorder="1" applyAlignment="1" applyProtection="1">
      <alignment horizontal="center" vertical="center" wrapText="1"/>
      <protection/>
    </xf>
    <xf numFmtId="166" fontId="6" fillId="33" borderId="11" xfId="44" applyNumberFormat="1" applyFont="1" applyFill="1" applyBorder="1" applyAlignment="1" applyProtection="1">
      <alignment vertical="center" wrapText="1"/>
      <protection/>
    </xf>
    <xf numFmtId="166" fontId="6" fillId="34" borderId="11" xfId="44" applyNumberFormat="1" applyFont="1" applyFill="1" applyBorder="1" applyAlignment="1" applyProtection="1">
      <alignment horizontal="center" vertical="center" wrapText="1"/>
      <protection/>
    </xf>
    <xf numFmtId="167" fontId="6" fillId="34" borderId="11" xfId="44" applyFont="1" applyFill="1" applyBorder="1" applyAlignment="1" applyProtection="1">
      <alignment horizontal="center" vertical="center"/>
      <protection/>
    </xf>
    <xf numFmtId="167" fontId="6" fillId="34" borderId="11" xfId="44" applyFont="1" applyFill="1" applyBorder="1" applyAlignment="1" applyProtection="1">
      <alignment horizontal="center" vertical="center" wrapText="1"/>
      <protection/>
    </xf>
    <xf numFmtId="167" fontId="6" fillId="0" borderId="0" xfId="44" applyFont="1" applyProtection="1">
      <alignment/>
      <protection/>
    </xf>
    <xf numFmtId="167" fontId="6" fillId="33" borderId="11" xfId="44" applyFont="1" applyFill="1" applyBorder="1" applyAlignment="1" applyProtection="1">
      <alignment horizontal="center" vertical="center" wrapText="1"/>
      <protection/>
    </xf>
    <xf numFmtId="167" fontId="6" fillId="35" borderId="11" xfId="44" applyFont="1" applyFill="1" applyBorder="1" applyAlignment="1" applyProtection="1">
      <alignment horizontal="center" vertical="center" wrapText="1"/>
      <protection/>
    </xf>
    <xf numFmtId="167" fontId="6" fillId="0" borderId="11" xfId="44" applyFont="1" applyFill="1" applyBorder="1">
      <alignment/>
      <protection/>
    </xf>
    <xf numFmtId="167" fontId="6" fillId="0" borderId="11" xfId="44" applyFont="1" applyFill="1" applyBorder="1" applyAlignment="1">
      <alignment horizontal="center"/>
      <protection/>
    </xf>
    <xf numFmtId="0" fontId="56" fillId="0" borderId="11" xfId="0" applyFont="1" applyFill="1" applyBorder="1" applyAlignment="1">
      <alignment vertical="center"/>
    </xf>
    <xf numFmtId="167" fontId="6" fillId="0" borderId="11" xfId="44" applyFont="1" applyFill="1" applyBorder="1" applyAlignment="1">
      <alignment horizontal="right"/>
      <protection/>
    </xf>
    <xf numFmtId="167" fontId="6" fillId="0" borderId="0" xfId="44" applyFont="1" applyFill="1">
      <alignment/>
      <protection/>
    </xf>
    <xf numFmtId="167" fontId="57" fillId="0" borderId="11" xfId="44" applyFont="1" applyFill="1" applyBorder="1">
      <alignment/>
      <protection/>
    </xf>
    <xf numFmtId="167" fontId="57" fillId="0" borderId="0" xfId="44" applyFont="1" applyFill="1">
      <alignment/>
      <protection/>
    </xf>
    <xf numFmtId="167" fontId="6" fillId="0" borderId="0" xfId="44" applyFont="1">
      <alignment/>
      <protection/>
    </xf>
    <xf numFmtId="167" fontId="6" fillId="0" borderId="0" xfId="44" applyFont="1" applyAlignment="1">
      <alignment horizontal="right"/>
      <protection/>
    </xf>
    <xf numFmtId="167" fontId="6" fillId="0" borderId="0" xfId="44" applyFont="1" applyAlignment="1">
      <alignment horizontal="center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vertical="top" wrapText="1"/>
    </xf>
    <xf numFmtId="167" fontId="8" fillId="0" borderId="11" xfId="44" applyFont="1" applyFill="1" applyBorder="1" applyAlignment="1">
      <alignment horizontal="right"/>
      <protection/>
    </xf>
    <xf numFmtId="167" fontId="7" fillId="0" borderId="0" xfId="44" applyFont="1" applyAlignment="1">
      <alignment horizontal="center" vertical="center"/>
      <protection/>
    </xf>
    <xf numFmtId="49" fontId="6" fillId="0" borderId="10" xfId="44" applyNumberFormat="1" applyFont="1" applyBorder="1">
      <alignment/>
      <protection/>
    </xf>
    <xf numFmtId="0" fontId="6" fillId="0" borderId="10" xfId="44" applyNumberFormat="1" applyFont="1" applyBorder="1">
      <alignment/>
      <protection/>
    </xf>
    <xf numFmtId="167" fontId="6" fillId="0" borderId="12" xfId="44" applyFont="1" applyBorder="1">
      <alignment/>
      <protection/>
    </xf>
    <xf numFmtId="49" fontId="6" fillId="0" borderId="12" xfId="44" applyNumberFormat="1" applyFont="1" applyBorder="1">
      <alignment/>
      <protection/>
    </xf>
    <xf numFmtId="0" fontId="6" fillId="0" borderId="12" xfId="44" applyNumberFormat="1" applyFont="1" applyBorder="1">
      <alignment/>
      <protection/>
    </xf>
    <xf numFmtId="167" fontId="7" fillId="0" borderId="11" xfId="44" applyFont="1" applyBorder="1" applyAlignment="1">
      <alignment horizontal="center" vertical="center"/>
      <protection/>
    </xf>
    <xf numFmtId="167" fontId="7" fillId="0" borderId="11" xfId="44" applyFont="1" applyBorder="1" applyAlignment="1">
      <alignment horizontal="center" vertical="center" wrapText="1"/>
      <protection/>
    </xf>
    <xf numFmtId="0" fontId="58" fillId="0" borderId="11" xfId="0" applyFont="1" applyFill="1" applyBorder="1" applyAlignment="1">
      <alignment/>
    </xf>
    <xf numFmtId="49" fontId="5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167" fontId="8" fillId="0" borderId="11" xfId="44" applyFont="1" applyFill="1" applyBorder="1">
      <alignment/>
      <protection/>
    </xf>
    <xf numFmtId="0" fontId="57" fillId="0" borderId="11" xfId="0" applyFont="1" applyFill="1" applyBorder="1" applyAlignment="1">
      <alignment/>
    </xf>
    <xf numFmtId="49" fontId="57" fillId="0" borderId="11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right"/>
    </xf>
    <xf numFmtId="0" fontId="9" fillId="0" borderId="11" xfId="0" applyFont="1" applyFill="1" applyBorder="1" applyAlignment="1">
      <alignment wrapText="1"/>
    </xf>
    <xf numFmtId="167" fontId="8" fillId="0" borderId="11" xfId="44" applyFont="1" applyFill="1" applyBorder="1" applyAlignment="1">
      <alignment horizontal="center"/>
      <protection/>
    </xf>
    <xf numFmtId="49" fontId="8" fillId="0" borderId="11" xfId="0" applyNumberFormat="1" applyFont="1" applyFill="1" applyBorder="1" applyAlignment="1">
      <alignment/>
    </xf>
    <xf numFmtId="167" fontId="8" fillId="0" borderId="0" xfId="44" applyFont="1" applyFill="1">
      <alignment/>
      <protection/>
    </xf>
    <xf numFmtId="1" fontId="8" fillId="0" borderId="11" xfId="44" applyNumberFormat="1" applyFont="1" applyFill="1" applyBorder="1">
      <alignment/>
      <protection/>
    </xf>
    <xf numFmtId="167" fontId="6" fillId="34" borderId="13" xfId="44" applyFont="1" applyFill="1" applyBorder="1" applyAlignment="1" applyProtection="1">
      <alignment horizontal="center" vertical="center"/>
      <protection/>
    </xf>
    <xf numFmtId="167" fontId="6" fillId="34" borderId="14" xfId="44" applyFont="1" applyFill="1" applyBorder="1" applyAlignment="1" applyProtection="1">
      <alignment horizontal="center" vertical="center"/>
      <protection/>
    </xf>
    <xf numFmtId="167" fontId="6" fillId="34" borderId="15" xfId="44" applyFont="1" applyFill="1" applyBorder="1" applyAlignment="1" applyProtection="1">
      <alignment horizontal="center" vertical="center"/>
      <protection/>
    </xf>
    <xf numFmtId="166" fontId="6" fillId="34" borderId="13" xfId="44" applyNumberFormat="1" applyFont="1" applyFill="1" applyBorder="1" applyAlignment="1" applyProtection="1">
      <alignment horizontal="center" vertical="center" wrapText="1"/>
      <protection/>
    </xf>
    <xf numFmtId="166" fontId="6" fillId="34" borderId="15" xfId="44" applyNumberFormat="1" applyFont="1" applyFill="1" applyBorder="1" applyAlignment="1" applyProtection="1">
      <alignment horizontal="center" vertical="center" wrapText="1"/>
      <protection/>
    </xf>
    <xf numFmtId="167" fontId="6" fillId="34" borderId="16" xfId="44" applyFont="1" applyFill="1" applyBorder="1" applyAlignment="1" applyProtection="1">
      <alignment horizontal="center" vertical="center" wrapText="1"/>
      <protection/>
    </xf>
    <xf numFmtId="167" fontId="6" fillId="34" borderId="17" xfId="44" applyFont="1" applyFill="1" applyBorder="1" applyAlignment="1" applyProtection="1">
      <alignment horizontal="center" vertical="center" wrapText="1"/>
      <protection/>
    </xf>
    <xf numFmtId="167" fontId="6" fillId="35" borderId="13" xfId="44" applyFont="1" applyFill="1" applyBorder="1" applyAlignment="1" applyProtection="1">
      <alignment horizontal="center" vertical="center"/>
      <protection/>
    </xf>
    <xf numFmtId="167" fontId="6" fillId="35" borderId="14" xfId="44" applyFont="1" applyFill="1" applyBorder="1" applyAlignment="1" applyProtection="1">
      <alignment horizontal="center" vertical="center"/>
      <protection/>
    </xf>
    <xf numFmtId="167" fontId="6" fillId="35" borderId="15" xfId="44" applyFont="1" applyFill="1" applyBorder="1" applyAlignment="1" applyProtection="1">
      <alignment horizontal="center" vertical="center"/>
      <protection/>
    </xf>
    <xf numFmtId="166" fontId="6" fillId="35" borderId="16" xfId="44" applyNumberFormat="1" applyFont="1" applyFill="1" applyBorder="1" applyAlignment="1" applyProtection="1">
      <alignment horizontal="center" vertical="center" wrapText="1"/>
      <protection/>
    </xf>
    <xf numFmtId="166" fontId="6" fillId="35" borderId="17" xfId="44" applyNumberFormat="1" applyFont="1" applyFill="1" applyBorder="1" applyAlignment="1" applyProtection="1">
      <alignment horizontal="center" vertical="center" wrapText="1"/>
      <protection/>
    </xf>
    <xf numFmtId="166" fontId="6" fillId="33" borderId="16" xfId="44" applyNumberFormat="1" applyFont="1" applyFill="1" applyBorder="1" applyAlignment="1" applyProtection="1">
      <alignment horizontal="center" vertical="center" wrapText="1"/>
      <protection/>
    </xf>
    <xf numFmtId="166" fontId="6" fillId="33" borderId="17" xfId="44" applyNumberFormat="1" applyFont="1" applyFill="1" applyBorder="1" applyAlignment="1" applyProtection="1">
      <alignment horizontal="center" vertical="center" wrapText="1"/>
      <protection/>
    </xf>
    <xf numFmtId="166" fontId="6" fillId="33" borderId="13" xfId="44" applyNumberFormat="1" applyFont="1" applyFill="1" applyBorder="1" applyAlignment="1" applyProtection="1">
      <alignment horizontal="center" vertical="center" wrapText="1"/>
      <protection/>
    </xf>
    <xf numFmtId="166" fontId="6" fillId="33" borderId="14" xfId="44" applyNumberFormat="1" applyFont="1" applyFill="1" applyBorder="1" applyAlignment="1" applyProtection="1">
      <alignment horizontal="center" vertical="center" wrapText="1"/>
      <protection/>
    </xf>
    <xf numFmtId="166" fontId="6" fillId="33" borderId="15" xfId="44" applyNumberFormat="1" applyFont="1" applyFill="1" applyBorder="1" applyAlignment="1" applyProtection="1">
      <alignment horizontal="center" vertical="center" wrapText="1"/>
      <protection/>
    </xf>
    <xf numFmtId="166" fontId="6" fillId="36" borderId="13" xfId="44" applyNumberFormat="1" applyFont="1" applyFill="1" applyBorder="1" applyAlignment="1" applyProtection="1">
      <alignment horizontal="center" vertical="center" wrapText="1"/>
      <protection/>
    </xf>
    <xf numFmtId="166" fontId="6" fillId="36" borderId="14" xfId="44" applyNumberFormat="1" applyFont="1" applyFill="1" applyBorder="1" applyAlignment="1" applyProtection="1">
      <alignment horizontal="center" vertical="center" wrapText="1"/>
      <protection/>
    </xf>
    <xf numFmtId="166" fontId="6" fillId="36" borderId="15" xfId="44" applyNumberFormat="1" applyFont="1" applyFill="1" applyBorder="1" applyAlignment="1" applyProtection="1">
      <alignment horizontal="center" vertical="center" wrapText="1"/>
      <protection/>
    </xf>
    <xf numFmtId="166" fontId="6" fillId="34" borderId="16" xfId="44" applyNumberFormat="1" applyFont="1" applyFill="1" applyBorder="1" applyAlignment="1" applyProtection="1">
      <alignment horizontal="center" vertical="center" wrapText="1"/>
      <protection/>
    </xf>
    <xf numFmtId="166" fontId="6" fillId="34" borderId="17" xfId="44" applyNumberFormat="1" applyFont="1" applyFill="1" applyBorder="1" applyAlignment="1" applyProtection="1">
      <alignment horizontal="center" vertical="center" wrapText="1"/>
      <protection/>
    </xf>
    <xf numFmtId="166" fontId="6" fillId="35" borderId="13" xfId="44" applyNumberFormat="1" applyFont="1" applyFill="1" applyBorder="1" applyAlignment="1" applyProtection="1">
      <alignment horizontal="center" vertical="center" wrapText="1"/>
      <protection/>
    </xf>
    <xf numFmtId="166" fontId="6" fillId="35" borderId="14" xfId="44" applyNumberFormat="1" applyFont="1" applyFill="1" applyBorder="1" applyAlignment="1" applyProtection="1">
      <alignment horizontal="center" vertical="center" wrapText="1"/>
      <protection/>
    </xf>
    <xf numFmtId="166" fontId="6" fillId="35" borderId="15" xfId="44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4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752475</xdr:colOff>
      <xdr:row>6</xdr:row>
      <xdr:rowOff>0</xdr:rowOff>
    </xdr:from>
    <xdr:ext cx="200025" cy="276225"/>
    <xdr:sp fLocksText="0">
      <xdr:nvSpPr>
        <xdr:cNvPr id="1" name="pole tekstowe 1"/>
        <xdr:cNvSpPr txBox="1">
          <a:spLocks noChangeArrowheads="1"/>
        </xdr:cNvSpPr>
      </xdr:nvSpPr>
      <xdr:spPr>
        <a:xfrm>
          <a:off x="31089600" y="17716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752475</xdr:colOff>
      <xdr:row>6</xdr:row>
      <xdr:rowOff>0</xdr:rowOff>
    </xdr:from>
    <xdr:ext cx="200025" cy="276225"/>
    <xdr:sp fLocksText="0">
      <xdr:nvSpPr>
        <xdr:cNvPr id="2" name="pole tekstowe 2"/>
        <xdr:cNvSpPr txBox="1">
          <a:spLocks noChangeArrowheads="1"/>
        </xdr:cNvSpPr>
      </xdr:nvSpPr>
      <xdr:spPr>
        <a:xfrm>
          <a:off x="31089600" y="17716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752475</xdr:colOff>
      <xdr:row>28</xdr:row>
      <xdr:rowOff>0</xdr:rowOff>
    </xdr:from>
    <xdr:ext cx="19050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31089600" y="5543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752475</xdr:colOff>
      <xdr:row>28</xdr:row>
      <xdr:rowOff>0</xdr:rowOff>
    </xdr:from>
    <xdr:ext cx="19050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31089600" y="5543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752475</xdr:colOff>
      <xdr:row>3</xdr:row>
      <xdr:rowOff>0</xdr:rowOff>
    </xdr:from>
    <xdr:ext cx="200025" cy="276225"/>
    <xdr:sp fLocksText="0">
      <xdr:nvSpPr>
        <xdr:cNvPr id="5" name="pole tekstowe 5"/>
        <xdr:cNvSpPr txBox="1">
          <a:spLocks noChangeArrowheads="1"/>
        </xdr:cNvSpPr>
      </xdr:nvSpPr>
      <xdr:spPr>
        <a:xfrm>
          <a:off x="31089600" y="125730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752475</xdr:colOff>
      <xdr:row>3</xdr:row>
      <xdr:rowOff>0</xdr:rowOff>
    </xdr:from>
    <xdr:ext cx="200025" cy="276225"/>
    <xdr:sp fLocksText="0">
      <xdr:nvSpPr>
        <xdr:cNvPr id="6" name="pole tekstowe 6"/>
        <xdr:cNvSpPr txBox="1">
          <a:spLocks noChangeArrowheads="1"/>
        </xdr:cNvSpPr>
      </xdr:nvSpPr>
      <xdr:spPr>
        <a:xfrm>
          <a:off x="31089600" y="125730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5</xdr:row>
      <xdr:rowOff>0</xdr:rowOff>
    </xdr:from>
    <xdr:ext cx="180975" cy="276225"/>
    <xdr:sp fLocksText="0">
      <xdr:nvSpPr>
        <xdr:cNvPr id="7" name="pole tekstowe 7"/>
        <xdr:cNvSpPr txBox="1">
          <a:spLocks noChangeArrowheads="1"/>
        </xdr:cNvSpPr>
      </xdr:nvSpPr>
      <xdr:spPr>
        <a:xfrm>
          <a:off x="33804225" y="1600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5</xdr:row>
      <xdr:rowOff>0</xdr:rowOff>
    </xdr:from>
    <xdr:ext cx="180975" cy="276225"/>
    <xdr:sp fLocksText="0">
      <xdr:nvSpPr>
        <xdr:cNvPr id="8" name="pole tekstowe 8"/>
        <xdr:cNvSpPr txBox="1">
          <a:spLocks noChangeArrowheads="1"/>
        </xdr:cNvSpPr>
      </xdr:nvSpPr>
      <xdr:spPr>
        <a:xfrm>
          <a:off x="33804225" y="1600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20</xdr:row>
      <xdr:rowOff>0</xdr:rowOff>
    </xdr:from>
    <xdr:ext cx="190500" cy="276225"/>
    <xdr:sp fLocksText="0">
      <xdr:nvSpPr>
        <xdr:cNvPr id="9" name="pole tekstowe 9"/>
        <xdr:cNvSpPr txBox="1">
          <a:spLocks noChangeArrowheads="1"/>
        </xdr:cNvSpPr>
      </xdr:nvSpPr>
      <xdr:spPr>
        <a:xfrm>
          <a:off x="33804225" y="4171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20</xdr:row>
      <xdr:rowOff>0</xdr:rowOff>
    </xdr:from>
    <xdr:ext cx="190500" cy="276225"/>
    <xdr:sp fLocksText="0">
      <xdr:nvSpPr>
        <xdr:cNvPr id="10" name="pole tekstowe 10"/>
        <xdr:cNvSpPr txBox="1">
          <a:spLocks noChangeArrowheads="1"/>
        </xdr:cNvSpPr>
      </xdr:nvSpPr>
      <xdr:spPr>
        <a:xfrm>
          <a:off x="33804225" y="4171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2</xdr:row>
      <xdr:rowOff>0</xdr:rowOff>
    </xdr:from>
    <xdr:ext cx="180975" cy="276225"/>
    <xdr:sp fLocksText="0">
      <xdr:nvSpPr>
        <xdr:cNvPr id="11" name="pole tekstowe 11"/>
        <xdr:cNvSpPr txBox="1">
          <a:spLocks noChangeArrowheads="1"/>
        </xdr:cNvSpPr>
      </xdr:nvSpPr>
      <xdr:spPr>
        <a:xfrm>
          <a:off x="33804225" y="108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2</xdr:row>
      <xdr:rowOff>0</xdr:rowOff>
    </xdr:from>
    <xdr:ext cx="180975" cy="276225"/>
    <xdr:sp fLocksText="0">
      <xdr:nvSpPr>
        <xdr:cNvPr id="12" name="pole tekstowe 12"/>
        <xdr:cNvSpPr txBox="1">
          <a:spLocks noChangeArrowheads="1"/>
        </xdr:cNvSpPr>
      </xdr:nvSpPr>
      <xdr:spPr>
        <a:xfrm>
          <a:off x="33804225" y="10858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6</xdr:row>
      <xdr:rowOff>0</xdr:rowOff>
    </xdr:from>
    <xdr:ext cx="190500" cy="276225"/>
    <xdr:sp fLocksText="0">
      <xdr:nvSpPr>
        <xdr:cNvPr id="13" name="pole tekstowe 13"/>
        <xdr:cNvSpPr txBox="1">
          <a:spLocks noChangeArrowheads="1"/>
        </xdr:cNvSpPr>
      </xdr:nvSpPr>
      <xdr:spPr>
        <a:xfrm>
          <a:off x="33804225" y="1771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6</xdr:row>
      <xdr:rowOff>0</xdr:rowOff>
    </xdr:from>
    <xdr:ext cx="190500" cy="276225"/>
    <xdr:sp fLocksText="0">
      <xdr:nvSpPr>
        <xdr:cNvPr id="14" name="pole tekstowe 14"/>
        <xdr:cNvSpPr txBox="1">
          <a:spLocks noChangeArrowheads="1"/>
        </xdr:cNvSpPr>
      </xdr:nvSpPr>
      <xdr:spPr>
        <a:xfrm>
          <a:off x="33804225" y="1771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28</xdr:row>
      <xdr:rowOff>0</xdr:rowOff>
    </xdr:from>
    <xdr:ext cx="180975" cy="276225"/>
    <xdr:sp fLocksText="0">
      <xdr:nvSpPr>
        <xdr:cNvPr id="15" name="pole tekstowe 15"/>
        <xdr:cNvSpPr txBox="1">
          <a:spLocks noChangeArrowheads="1"/>
        </xdr:cNvSpPr>
      </xdr:nvSpPr>
      <xdr:spPr>
        <a:xfrm>
          <a:off x="33804225" y="55435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28</xdr:row>
      <xdr:rowOff>0</xdr:rowOff>
    </xdr:from>
    <xdr:ext cx="180975" cy="276225"/>
    <xdr:sp fLocksText="0">
      <xdr:nvSpPr>
        <xdr:cNvPr id="16" name="pole tekstowe 16"/>
        <xdr:cNvSpPr txBox="1">
          <a:spLocks noChangeArrowheads="1"/>
        </xdr:cNvSpPr>
      </xdr:nvSpPr>
      <xdr:spPr>
        <a:xfrm>
          <a:off x="33804225" y="55435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3</xdr:row>
      <xdr:rowOff>0</xdr:rowOff>
    </xdr:from>
    <xdr:ext cx="190500" cy="276225"/>
    <xdr:sp fLocksText="0">
      <xdr:nvSpPr>
        <xdr:cNvPr id="17" name="pole tekstowe 17"/>
        <xdr:cNvSpPr txBox="1">
          <a:spLocks noChangeArrowheads="1"/>
        </xdr:cNvSpPr>
      </xdr:nvSpPr>
      <xdr:spPr>
        <a:xfrm>
          <a:off x="33804225" y="12573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0</xdr:colOff>
      <xdr:row>3</xdr:row>
      <xdr:rowOff>0</xdr:rowOff>
    </xdr:from>
    <xdr:ext cx="190500" cy="276225"/>
    <xdr:sp fLocksText="0">
      <xdr:nvSpPr>
        <xdr:cNvPr id="18" name="pole tekstowe 18"/>
        <xdr:cNvSpPr txBox="1">
          <a:spLocks noChangeArrowheads="1"/>
        </xdr:cNvSpPr>
      </xdr:nvSpPr>
      <xdr:spPr>
        <a:xfrm>
          <a:off x="33804225" y="12573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"/>
  <sheetViews>
    <sheetView tabSelected="1" zoomScalePageLayoutView="0" workbookViewId="0" topLeftCell="AB1">
      <selection activeCell="AB1" sqref="A1:IV16384"/>
    </sheetView>
  </sheetViews>
  <sheetFormatPr defaultColWidth="8.50390625" defaultRowHeight="14.25"/>
  <cols>
    <col min="1" max="2" width="8.50390625" style="23" customWidth="1"/>
    <col min="3" max="3" width="23.25390625" style="23" customWidth="1"/>
    <col min="4" max="4" width="16.875" style="23" customWidth="1"/>
    <col min="5" max="8" width="10.125" style="23" customWidth="1"/>
    <col min="9" max="9" width="8.50390625" style="23" customWidth="1"/>
    <col min="10" max="10" width="10.50390625" style="23" customWidth="1"/>
    <col min="11" max="11" width="8.50390625" style="23" customWidth="1"/>
    <col min="12" max="12" width="22.75390625" style="23" customWidth="1"/>
    <col min="13" max="13" width="7.375" style="23" customWidth="1"/>
    <col min="14" max="14" width="8.50390625" style="23" customWidth="1"/>
    <col min="15" max="15" width="15.375" style="23" customWidth="1"/>
    <col min="16" max="16" width="14.00390625" style="23" customWidth="1"/>
    <col min="17" max="17" width="11.00390625" style="23" customWidth="1"/>
    <col min="18" max="18" width="11.00390625" style="25" customWidth="1"/>
    <col min="19" max="19" width="11.00390625" style="23" customWidth="1"/>
    <col min="20" max="20" width="26.75390625" style="23" customWidth="1"/>
    <col min="21" max="21" width="8.75390625" style="23" customWidth="1"/>
    <col min="22" max="22" width="14.00390625" style="23" customWidth="1"/>
    <col min="23" max="23" width="18.25390625" style="23" customWidth="1"/>
    <col min="24" max="25" width="8.50390625" style="23" customWidth="1"/>
    <col min="26" max="26" width="24.25390625" style="23" customWidth="1"/>
    <col min="27" max="27" width="8.50390625" style="23" customWidth="1"/>
    <col min="28" max="28" width="24.125" style="23" customWidth="1"/>
    <col min="29" max="29" width="21.875" style="23" customWidth="1"/>
    <col min="30" max="30" width="8.50390625" style="23" customWidth="1"/>
    <col min="31" max="32" width="22.75390625" style="24" customWidth="1"/>
    <col min="33" max="34" width="8.50390625" style="23" customWidth="1"/>
    <col min="35" max="36" width="8.75390625" style="23" customWidth="1"/>
    <col min="37" max="40" width="8.50390625" style="23" customWidth="1"/>
    <col min="41" max="41" width="10.875" style="23" customWidth="1"/>
    <col min="42" max="49" width="8.50390625" style="23" customWidth="1"/>
    <col min="50" max="50" width="14.875" style="23" customWidth="1"/>
    <col min="51" max="51" width="13.75390625" style="23" customWidth="1"/>
    <col min="52" max="52" width="8.50390625" style="23" customWidth="1"/>
    <col min="53" max="53" width="14.125" style="23" customWidth="1"/>
    <col min="54" max="54" width="8.50390625" style="23" customWidth="1"/>
    <col min="55" max="55" width="11.75390625" style="23" customWidth="1"/>
    <col min="56" max="56" width="11.875" style="23" customWidth="1"/>
    <col min="57" max="57" width="11.75390625" style="23" customWidth="1"/>
    <col min="58" max="16384" width="8.50390625" style="23" customWidth="1"/>
  </cols>
  <sheetData>
    <row r="1" spans="1:57" s="13" customFormat="1" ht="27" customHeight="1">
      <c r="A1" s="71" t="s">
        <v>0</v>
      </c>
      <c r="B1" s="71" t="s">
        <v>1</v>
      </c>
      <c r="C1" s="73" t="s">
        <v>45</v>
      </c>
      <c r="D1" s="73" t="s">
        <v>2</v>
      </c>
      <c r="E1" s="73" t="s">
        <v>46</v>
      </c>
      <c r="F1" s="73" t="s">
        <v>55</v>
      </c>
      <c r="G1" s="73" t="s">
        <v>56</v>
      </c>
      <c r="H1" s="73" t="s">
        <v>57</v>
      </c>
      <c r="I1" s="71" t="s">
        <v>3</v>
      </c>
      <c r="J1" s="73" t="s">
        <v>64</v>
      </c>
      <c r="K1" s="71" t="s">
        <v>4</v>
      </c>
      <c r="L1" s="83" t="s">
        <v>5</v>
      </c>
      <c r="M1" s="84"/>
      <c r="N1" s="84"/>
      <c r="O1" s="84"/>
      <c r="P1" s="84"/>
      <c r="Q1" s="84"/>
      <c r="R1" s="84"/>
      <c r="S1" s="85"/>
      <c r="T1" s="75" t="s">
        <v>54</v>
      </c>
      <c r="U1" s="76"/>
      <c r="V1" s="76"/>
      <c r="W1" s="76"/>
      <c r="X1" s="76"/>
      <c r="Y1" s="77"/>
      <c r="Z1" s="78" t="s">
        <v>51</v>
      </c>
      <c r="AA1" s="79"/>
      <c r="AB1" s="79"/>
      <c r="AC1" s="79"/>
      <c r="AD1" s="79"/>
      <c r="AE1" s="79"/>
      <c r="AF1" s="80"/>
      <c r="AG1" s="73" t="s">
        <v>7</v>
      </c>
      <c r="AH1" s="81" t="s">
        <v>53</v>
      </c>
      <c r="AI1" s="61" t="s">
        <v>8</v>
      </c>
      <c r="AJ1" s="62"/>
      <c r="AK1" s="62"/>
      <c r="AL1" s="62"/>
      <c r="AM1" s="63"/>
      <c r="AN1" s="11"/>
      <c r="AO1" s="61" t="s">
        <v>9</v>
      </c>
      <c r="AP1" s="62"/>
      <c r="AQ1" s="62"/>
      <c r="AR1" s="62"/>
      <c r="AS1" s="62"/>
      <c r="AT1" s="63"/>
      <c r="AU1" s="64" t="s">
        <v>10</v>
      </c>
      <c r="AV1" s="65"/>
      <c r="AW1" s="68" t="s">
        <v>11</v>
      </c>
      <c r="AX1" s="69"/>
      <c r="AY1" s="69"/>
      <c r="AZ1" s="69"/>
      <c r="BA1" s="69"/>
      <c r="BB1" s="70"/>
      <c r="BC1" s="66" t="s">
        <v>12</v>
      </c>
      <c r="BD1" s="66" t="s">
        <v>13</v>
      </c>
      <c r="BE1" s="66" t="s">
        <v>14</v>
      </c>
    </row>
    <row r="2" spans="1:57" s="13" customFormat="1" ht="58.5" customHeight="1">
      <c r="A2" s="72"/>
      <c r="B2" s="72"/>
      <c r="C2" s="74"/>
      <c r="D2" s="74"/>
      <c r="E2" s="74"/>
      <c r="F2" s="74"/>
      <c r="G2" s="74"/>
      <c r="H2" s="74"/>
      <c r="I2" s="72"/>
      <c r="J2" s="74"/>
      <c r="K2" s="72"/>
      <c r="L2" s="8" t="s">
        <v>15</v>
      </c>
      <c r="M2" s="8" t="s">
        <v>16</v>
      </c>
      <c r="N2" s="8" t="s">
        <v>17</v>
      </c>
      <c r="O2" s="8" t="s">
        <v>18</v>
      </c>
      <c r="P2" s="8" t="s">
        <v>19</v>
      </c>
      <c r="Q2" s="8" t="s">
        <v>71</v>
      </c>
      <c r="R2" s="8" t="s">
        <v>20</v>
      </c>
      <c r="S2" s="8" t="s">
        <v>23</v>
      </c>
      <c r="T2" s="8" t="s">
        <v>15</v>
      </c>
      <c r="U2" s="8" t="s">
        <v>50</v>
      </c>
      <c r="V2" s="8" t="s">
        <v>18</v>
      </c>
      <c r="W2" s="8" t="s">
        <v>21</v>
      </c>
      <c r="X2" s="8" t="s">
        <v>22</v>
      </c>
      <c r="Y2" s="8" t="s">
        <v>23</v>
      </c>
      <c r="Z2" s="8" t="s">
        <v>52</v>
      </c>
      <c r="AA2" s="8" t="s">
        <v>49</v>
      </c>
      <c r="AB2" s="8" t="s">
        <v>18</v>
      </c>
      <c r="AC2" s="8" t="s">
        <v>19</v>
      </c>
      <c r="AD2" s="8" t="s">
        <v>23</v>
      </c>
      <c r="AE2" s="9" t="s">
        <v>6</v>
      </c>
      <c r="AF2" s="9" t="s">
        <v>48</v>
      </c>
      <c r="AG2" s="74"/>
      <c r="AH2" s="82"/>
      <c r="AI2" s="14" t="s">
        <v>59</v>
      </c>
      <c r="AJ2" s="14" t="s">
        <v>60</v>
      </c>
      <c r="AK2" s="14" t="s">
        <v>61</v>
      </c>
      <c r="AL2" s="14" t="s">
        <v>62</v>
      </c>
      <c r="AM2" s="12" t="s">
        <v>63</v>
      </c>
      <c r="AN2" s="14" t="s">
        <v>58</v>
      </c>
      <c r="AO2" s="12" t="s">
        <v>24</v>
      </c>
      <c r="AP2" s="11" t="s">
        <v>25</v>
      </c>
      <c r="AQ2" s="11" t="s">
        <v>26</v>
      </c>
      <c r="AR2" s="11" t="s">
        <v>27</v>
      </c>
      <c r="AS2" s="11" t="s">
        <v>28</v>
      </c>
      <c r="AT2" s="12" t="s">
        <v>29</v>
      </c>
      <c r="AU2" s="10" t="s">
        <v>30</v>
      </c>
      <c r="AV2" s="10" t="s">
        <v>31</v>
      </c>
      <c r="AW2" s="14" t="s">
        <v>32</v>
      </c>
      <c r="AX2" s="14" t="s">
        <v>33</v>
      </c>
      <c r="AY2" s="14" t="s">
        <v>34</v>
      </c>
      <c r="AZ2" s="14" t="s">
        <v>35</v>
      </c>
      <c r="BA2" s="14" t="s">
        <v>36</v>
      </c>
      <c r="BB2" s="15" t="s">
        <v>37</v>
      </c>
      <c r="BC2" s="67"/>
      <c r="BD2" s="67"/>
      <c r="BE2" s="67"/>
    </row>
    <row r="3" spans="1:57" s="59" customFormat="1" ht="13.5" customHeight="1">
      <c r="A3" s="51">
        <v>1</v>
      </c>
      <c r="B3" s="40"/>
      <c r="C3" s="43" t="s">
        <v>80</v>
      </c>
      <c r="D3" s="51" t="s">
        <v>184</v>
      </c>
      <c r="E3" s="51" t="s">
        <v>81</v>
      </c>
      <c r="F3" s="51" t="s">
        <v>67</v>
      </c>
      <c r="G3" s="51" t="s">
        <v>82</v>
      </c>
      <c r="H3" s="40"/>
      <c r="I3" s="40"/>
      <c r="J3" s="57" t="s">
        <v>38</v>
      </c>
      <c r="K3" s="51"/>
      <c r="L3" s="44" t="s">
        <v>83</v>
      </c>
      <c r="M3" s="44" t="s">
        <v>84</v>
      </c>
      <c r="N3" s="44" t="s">
        <v>85</v>
      </c>
      <c r="O3" s="44" t="s">
        <v>85</v>
      </c>
      <c r="P3" s="44" t="s">
        <v>88</v>
      </c>
      <c r="Q3" s="27">
        <v>10</v>
      </c>
      <c r="R3" s="27">
        <v>9492190518</v>
      </c>
      <c r="S3" s="58"/>
      <c r="T3" s="45" t="s">
        <v>83</v>
      </c>
      <c r="U3" s="44" t="s">
        <v>84</v>
      </c>
      <c r="V3" s="44" t="s">
        <v>85</v>
      </c>
      <c r="W3" s="44" t="s">
        <v>88</v>
      </c>
      <c r="X3" s="46">
        <v>10</v>
      </c>
      <c r="Y3" s="58"/>
      <c r="Z3" s="44" t="s">
        <v>91</v>
      </c>
      <c r="AA3" s="44" t="s">
        <v>84</v>
      </c>
      <c r="AB3" s="56" t="s">
        <v>85</v>
      </c>
      <c r="AC3" s="56"/>
      <c r="AD3" s="51"/>
      <c r="AE3" s="47" t="s">
        <v>112</v>
      </c>
      <c r="AF3" s="47" t="s">
        <v>113</v>
      </c>
      <c r="AG3" s="48" t="s">
        <v>76</v>
      </c>
      <c r="AH3" s="49">
        <v>50</v>
      </c>
      <c r="AI3" s="50">
        <v>63532</v>
      </c>
      <c r="AJ3" s="50">
        <v>0</v>
      </c>
      <c r="AK3" s="39">
        <v>0</v>
      </c>
      <c r="AL3" s="39">
        <v>0</v>
      </c>
      <c r="AM3" s="60">
        <f>SUM(AI3:AL3)</f>
        <v>63532</v>
      </c>
      <c r="AN3" s="40" t="s">
        <v>38</v>
      </c>
      <c r="AO3" s="40"/>
      <c r="AP3" s="40"/>
      <c r="AQ3" s="40"/>
      <c r="AR3" s="40"/>
      <c r="AS3" s="40"/>
      <c r="AT3" s="40"/>
      <c r="AU3" s="40"/>
      <c r="AV3" s="40"/>
      <c r="AW3" s="57" t="s">
        <v>39</v>
      </c>
      <c r="AX3" s="57" t="s">
        <v>38</v>
      </c>
      <c r="AY3" s="57" t="s">
        <v>38</v>
      </c>
      <c r="AZ3" s="57" t="s">
        <v>38</v>
      </c>
      <c r="BA3" s="57" t="s">
        <v>40</v>
      </c>
      <c r="BB3" s="57" t="s">
        <v>39</v>
      </c>
      <c r="BC3" s="40"/>
      <c r="BD3" s="28" t="s">
        <v>65</v>
      </c>
      <c r="BE3" s="28" t="s">
        <v>66</v>
      </c>
    </row>
    <row r="4" spans="1:57" s="20" customFormat="1" ht="13.5" customHeight="1">
      <c r="A4" s="37">
        <f>A3+1</f>
        <v>2</v>
      </c>
      <c r="B4" s="16"/>
      <c r="C4" s="43" t="s">
        <v>80</v>
      </c>
      <c r="D4" s="51" t="s">
        <v>184</v>
      </c>
      <c r="E4" s="37" t="s">
        <v>81</v>
      </c>
      <c r="F4" s="37" t="s">
        <v>67</v>
      </c>
      <c r="G4" s="37" t="s">
        <v>82</v>
      </c>
      <c r="H4" s="16"/>
      <c r="I4" s="16"/>
      <c r="J4" s="17" t="s">
        <v>38</v>
      </c>
      <c r="K4" s="37"/>
      <c r="L4" s="44" t="s">
        <v>83</v>
      </c>
      <c r="M4" s="44" t="s">
        <v>84</v>
      </c>
      <c r="N4" s="44" t="s">
        <v>85</v>
      </c>
      <c r="O4" s="44" t="s">
        <v>85</v>
      </c>
      <c r="P4" s="44" t="s">
        <v>88</v>
      </c>
      <c r="Q4" s="27">
        <v>10</v>
      </c>
      <c r="R4" s="27">
        <v>9492190518</v>
      </c>
      <c r="S4" s="38"/>
      <c r="T4" s="45" t="s">
        <v>83</v>
      </c>
      <c r="U4" s="44" t="s">
        <v>84</v>
      </c>
      <c r="V4" s="44" t="s">
        <v>85</v>
      </c>
      <c r="W4" s="44" t="s">
        <v>88</v>
      </c>
      <c r="X4" s="46">
        <v>10</v>
      </c>
      <c r="Y4" s="38"/>
      <c r="Z4" s="44" t="s">
        <v>92</v>
      </c>
      <c r="AA4" s="44" t="s">
        <v>84</v>
      </c>
      <c r="AB4" s="56" t="s">
        <v>85</v>
      </c>
      <c r="AC4" s="56" t="s">
        <v>170</v>
      </c>
      <c r="AD4" s="37">
        <v>5</v>
      </c>
      <c r="AE4" s="47" t="s">
        <v>114</v>
      </c>
      <c r="AF4" s="47"/>
      <c r="AG4" s="48" t="s">
        <v>69</v>
      </c>
      <c r="AH4" s="49">
        <v>6</v>
      </c>
      <c r="AI4" s="50">
        <v>16</v>
      </c>
      <c r="AJ4" s="50">
        <v>0</v>
      </c>
      <c r="AK4" s="18">
        <v>0</v>
      </c>
      <c r="AL4" s="18">
        <v>0</v>
      </c>
      <c r="AM4" s="60">
        <f aca="true" t="shared" si="0" ref="AM4:AM28">SUM(AI4:AL4)</f>
        <v>16</v>
      </c>
      <c r="AN4" s="16" t="s">
        <v>38</v>
      </c>
      <c r="AO4" s="16"/>
      <c r="AP4" s="16"/>
      <c r="AQ4" s="16"/>
      <c r="AR4" s="16"/>
      <c r="AS4" s="16"/>
      <c r="AT4" s="16"/>
      <c r="AU4" s="16"/>
      <c r="AV4" s="16"/>
      <c r="AW4" s="17" t="s">
        <v>39</v>
      </c>
      <c r="AX4" s="17" t="s">
        <v>38</v>
      </c>
      <c r="AY4" s="17" t="s">
        <v>38</v>
      </c>
      <c r="AZ4" s="17" t="s">
        <v>38</v>
      </c>
      <c r="BA4" s="17" t="s">
        <v>40</v>
      </c>
      <c r="BB4" s="17" t="s">
        <v>39</v>
      </c>
      <c r="BC4" s="16"/>
      <c r="BD4" s="19" t="s">
        <v>65</v>
      </c>
      <c r="BE4" s="19" t="s">
        <v>66</v>
      </c>
    </row>
    <row r="5" spans="1:57" s="20" customFormat="1" ht="13.5" customHeight="1">
      <c r="A5" s="37">
        <f aca="true" t="shared" si="1" ref="A5:A28">A4+1</f>
        <v>3</v>
      </c>
      <c r="B5" s="16"/>
      <c r="C5" s="43" t="s">
        <v>80</v>
      </c>
      <c r="D5" s="51" t="s">
        <v>184</v>
      </c>
      <c r="E5" s="37" t="s">
        <v>81</v>
      </c>
      <c r="F5" s="37" t="s">
        <v>67</v>
      </c>
      <c r="G5" s="37" t="s">
        <v>82</v>
      </c>
      <c r="H5" s="16"/>
      <c r="I5" s="16"/>
      <c r="J5" s="17" t="s">
        <v>38</v>
      </c>
      <c r="K5" s="37"/>
      <c r="L5" s="44" t="s">
        <v>83</v>
      </c>
      <c r="M5" s="44" t="s">
        <v>84</v>
      </c>
      <c r="N5" s="44" t="s">
        <v>85</v>
      </c>
      <c r="O5" s="44" t="s">
        <v>85</v>
      </c>
      <c r="P5" s="44" t="s">
        <v>88</v>
      </c>
      <c r="Q5" s="27">
        <v>10</v>
      </c>
      <c r="R5" s="27">
        <v>9492190518</v>
      </c>
      <c r="S5" s="38"/>
      <c r="T5" s="45" t="s">
        <v>83</v>
      </c>
      <c r="U5" s="44" t="s">
        <v>84</v>
      </c>
      <c r="V5" s="44" t="s">
        <v>85</v>
      </c>
      <c r="W5" s="44" t="s">
        <v>88</v>
      </c>
      <c r="X5" s="46">
        <v>10</v>
      </c>
      <c r="Y5" s="38"/>
      <c r="Z5" s="44" t="s">
        <v>78</v>
      </c>
      <c r="AA5" s="44" t="s">
        <v>84</v>
      </c>
      <c r="AB5" s="56" t="s">
        <v>93</v>
      </c>
      <c r="AC5" s="56" t="s">
        <v>77</v>
      </c>
      <c r="AD5" s="37">
        <v>137</v>
      </c>
      <c r="AE5" s="47" t="s">
        <v>115</v>
      </c>
      <c r="AF5" s="47" t="s">
        <v>116</v>
      </c>
      <c r="AG5" s="48" t="s">
        <v>69</v>
      </c>
      <c r="AH5" s="49">
        <v>14</v>
      </c>
      <c r="AI5" s="50">
        <v>514</v>
      </c>
      <c r="AJ5" s="50">
        <v>0</v>
      </c>
      <c r="AK5" s="39">
        <v>0</v>
      </c>
      <c r="AL5" s="39">
        <v>0</v>
      </c>
      <c r="AM5" s="60">
        <f t="shared" si="0"/>
        <v>514</v>
      </c>
      <c r="AN5" s="40" t="s">
        <v>38</v>
      </c>
      <c r="AO5" s="16"/>
      <c r="AP5" s="16"/>
      <c r="AQ5" s="16"/>
      <c r="AR5" s="16"/>
      <c r="AS5" s="16"/>
      <c r="AT5" s="16"/>
      <c r="AU5" s="16"/>
      <c r="AV5" s="16"/>
      <c r="AW5" s="17" t="s">
        <v>39</v>
      </c>
      <c r="AX5" s="17" t="s">
        <v>38</v>
      </c>
      <c r="AY5" s="17" t="s">
        <v>38</v>
      </c>
      <c r="AZ5" s="17" t="s">
        <v>38</v>
      </c>
      <c r="BA5" s="17" t="s">
        <v>40</v>
      </c>
      <c r="BB5" s="17" t="s">
        <v>39</v>
      </c>
      <c r="BC5" s="16"/>
      <c r="BD5" s="19" t="s">
        <v>65</v>
      </c>
      <c r="BE5" s="19" t="s">
        <v>66</v>
      </c>
    </row>
    <row r="6" spans="1:57" s="20" customFormat="1" ht="13.5" customHeight="1">
      <c r="A6" s="37">
        <f t="shared" si="1"/>
        <v>4</v>
      </c>
      <c r="B6" s="16"/>
      <c r="C6" s="43" t="s">
        <v>80</v>
      </c>
      <c r="D6" s="51" t="s">
        <v>184</v>
      </c>
      <c r="E6" s="37" t="s">
        <v>81</v>
      </c>
      <c r="F6" s="37" t="s">
        <v>67</v>
      </c>
      <c r="G6" s="37" t="s">
        <v>82</v>
      </c>
      <c r="H6" s="16"/>
      <c r="I6" s="16"/>
      <c r="J6" s="17" t="s">
        <v>38</v>
      </c>
      <c r="K6" s="37"/>
      <c r="L6" s="44" t="s">
        <v>83</v>
      </c>
      <c r="M6" s="44" t="s">
        <v>84</v>
      </c>
      <c r="N6" s="44" t="s">
        <v>85</v>
      </c>
      <c r="O6" s="44" t="s">
        <v>85</v>
      </c>
      <c r="P6" s="44" t="s">
        <v>88</v>
      </c>
      <c r="Q6" s="27">
        <v>10</v>
      </c>
      <c r="R6" s="27">
        <v>9492190523</v>
      </c>
      <c r="S6" s="38"/>
      <c r="T6" s="45" t="s">
        <v>89</v>
      </c>
      <c r="U6" s="44" t="s">
        <v>84</v>
      </c>
      <c r="V6" s="44" t="s">
        <v>85</v>
      </c>
      <c r="W6" s="44" t="s">
        <v>90</v>
      </c>
      <c r="X6" s="46"/>
      <c r="Y6" s="38"/>
      <c r="Z6" s="44" t="s">
        <v>89</v>
      </c>
      <c r="AA6" s="44" t="s">
        <v>84</v>
      </c>
      <c r="AB6" s="56" t="s">
        <v>85</v>
      </c>
      <c r="AC6" s="56" t="s">
        <v>90</v>
      </c>
      <c r="AD6" s="37"/>
      <c r="AE6" s="47" t="s">
        <v>117</v>
      </c>
      <c r="AF6" s="47" t="s">
        <v>118</v>
      </c>
      <c r="AG6" s="48" t="s">
        <v>69</v>
      </c>
      <c r="AH6" s="49">
        <v>13</v>
      </c>
      <c r="AI6" s="50">
        <v>1051</v>
      </c>
      <c r="AJ6" s="50">
        <v>0</v>
      </c>
      <c r="AK6" s="18">
        <v>0</v>
      </c>
      <c r="AL6" s="18">
        <v>0</v>
      </c>
      <c r="AM6" s="60">
        <f t="shared" si="0"/>
        <v>1051</v>
      </c>
      <c r="AN6" s="16" t="s">
        <v>38</v>
      </c>
      <c r="AO6" s="16"/>
      <c r="AP6" s="16"/>
      <c r="AQ6" s="16"/>
      <c r="AR6" s="16"/>
      <c r="AS6" s="16"/>
      <c r="AT6" s="16"/>
      <c r="AU6" s="16"/>
      <c r="AV6" s="16"/>
      <c r="AW6" s="17" t="s">
        <v>39</v>
      </c>
      <c r="AX6" s="17" t="s">
        <v>38</v>
      </c>
      <c r="AY6" s="17" t="s">
        <v>38</v>
      </c>
      <c r="AZ6" s="17" t="s">
        <v>38</v>
      </c>
      <c r="BA6" s="17" t="s">
        <v>40</v>
      </c>
      <c r="BB6" s="17" t="s">
        <v>39</v>
      </c>
      <c r="BC6" s="16"/>
      <c r="BD6" s="19" t="s">
        <v>65</v>
      </c>
      <c r="BE6" s="19" t="s">
        <v>66</v>
      </c>
    </row>
    <row r="7" spans="1:57" s="20" customFormat="1" ht="13.5" customHeight="1">
      <c r="A7" s="37">
        <f t="shared" si="1"/>
        <v>5</v>
      </c>
      <c r="B7" s="16"/>
      <c r="C7" s="43" t="s">
        <v>80</v>
      </c>
      <c r="D7" s="51" t="s">
        <v>184</v>
      </c>
      <c r="E7" s="37" t="s">
        <v>81</v>
      </c>
      <c r="F7" s="37" t="s">
        <v>67</v>
      </c>
      <c r="G7" s="37" t="s">
        <v>82</v>
      </c>
      <c r="H7" s="16"/>
      <c r="I7" s="16"/>
      <c r="J7" s="17" t="s">
        <v>38</v>
      </c>
      <c r="K7" s="37"/>
      <c r="L7" s="44" t="s">
        <v>83</v>
      </c>
      <c r="M7" s="44" t="s">
        <v>84</v>
      </c>
      <c r="N7" s="44" t="s">
        <v>85</v>
      </c>
      <c r="O7" s="44" t="s">
        <v>85</v>
      </c>
      <c r="P7" s="44" t="s">
        <v>88</v>
      </c>
      <c r="Q7" s="27">
        <v>10</v>
      </c>
      <c r="R7" s="27">
        <v>9492190518</v>
      </c>
      <c r="S7" s="38"/>
      <c r="T7" s="45" t="s">
        <v>83</v>
      </c>
      <c r="U7" s="44" t="s">
        <v>84</v>
      </c>
      <c r="V7" s="44" t="s">
        <v>85</v>
      </c>
      <c r="W7" s="44" t="s">
        <v>88</v>
      </c>
      <c r="X7" s="46">
        <v>10</v>
      </c>
      <c r="Y7" s="38"/>
      <c r="Z7" s="51" t="s">
        <v>94</v>
      </c>
      <c r="AA7" s="44" t="s">
        <v>84</v>
      </c>
      <c r="AB7" s="56" t="s">
        <v>85</v>
      </c>
      <c r="AC7" s="56" t="s">
        <v>173</v>
      </c>
      <c r="AD7" s="37">
        <v>20</v>
      </c>
      <c r="AE7" s="47" t="s">
        <v>119</v>
      </c>
      <c r="AF7" s="47" t="s">
        <v>120</v>
      </c>
      <c r="AG7" s="52" t="s">
        <v>70</v>
      </c>
      <c r="AH7" s="49">
        <v>5</v>
      </c>
      <c r="AI7" s="50">
        <v>722</v>
      </c>
      <c r="AJ7" s="50">
        <v>0</v>
      </c>
      <c r="AK7" s="18">
        <v>0</v>
      </c>
      <c r="AL7" s="18">
        <v>0</v>
      </c>
      <c r="AM7" s="60">
        <f t="shared" si="0"/>
        <v>722</v>
      </c>
      <c r="AN7" s="16" t="s">
        <v>38</v>
      </c>
      <c r="AO7" s="16"/>
      <c r="AP7" s="16"/>
      <c r="AQ7" s="16"/>
      <c r="AR7" s="16"/>
      <c r="AS7" s="16"/>
      <c r="AT7" s="16"/>
      <c r="AU7" s="16"/>
      <c r="AV7" s="16"/>
      <c r="AW7" s="17" t="s">
        <v>39</v>
      </c>
      <c r="AX7" s="17" t="s">
        <v>38</v>
      </c>
      <c r="AY7" s="17" t="s">
        <v>38</v>
      </c>
      <c r="AZ7" s="17" t="s">
        <v>38</v>
      </c>
      <c r="BA7" s="17" t="s">
        <v>40</v>
      </c>
      <c r="BB7" s="17" t="s">
        <v>39</v>
      </c>
      <c r="BC7" s="16"/>
      <c r="BD7" s="19" t="s">
        <v>65</v>
      </c>
      <c r="BE7" s="19" t="s">
        <v>66</v>
      </c>
    </row>
    <row r="8" spans="1:57" s="20" customFormat="1" ht="13.5" customHeight="1">
      <c r="A8" s="37">
        <f t="shared" si="1"/>
        <v>6</v>
      </c>
      <c r="B8" s="16"/>
      <c r="C8" s="43" t="s">
        <v>80</v>
      </c>
      <c r="D8" s="51" t="s">
        <v>184</v>
      </c>
      <c r="E8" s="37" t="s">
        <v>81</v>
      </c>
      <c r="F8" s="37" t="s">
        <v>67</v>
      </c>
      <c r="G8" s="37" t="s">
        <v>82</v>
      </c>
      <c r="H8" s="16"/>
      <c r="I8" s="16"/>
      <c r="J8" s="17" t="s">
        <v>38</v>
      </c>
      <c r="K8" s="37"/>
      <c r="L8" s="44" t="s">
        <v>83</v>
      </c>
      <c r="M8" s="44" t="s">
        <v>84</v>
      </c>
      <c r="N8" s="44" t="s">
        <v>85</v>
      </c>
      <c r="O8" s="44" t="s">
        <v>85</v>
      </c>
      <c r="P8" s="44" t="s">
        <v>88</v>
      </c>
      <c r="Q8" s="27">
        <v>10</v>
      </c>
      <c r="R8" s="27">
        <v>9492190518</v>
      </c>
      <c r="S8" s="38"/>
      <c r="T8" s="45" t="s">
        <v>83</v>
      </c>
      <c r="U8" s="44" t="s">
        <v>84</v>
      </c>
      <c r="V8" s="44" t="s">
        <v>85</v>
      </c>
      <c r="W8" s="44" t="s">
        <v>88</v>
      </c>
      <c r="X8" s="46">
        <v>10</v>
      </c>
      <c r="Y8" s="38"/>
      <c r="Z8" s="44" t="s">
        <v>95</v>
      </c>
      <c r="AA8" s="44" t="s">
        <v>84</v>
      </c>
      <c r="AB8" s="56" t="s">
        <v>96</v>
      </c>
      <c r="AC8" s="56" t="s">
        <v>174</v>
      </c>
      <c r="AD8" s="37">
        <v>1</v>
      </c>
      <c r="AE8" s="47" t="s">
        <v>121</v>
      </c>
      <c r="AF8" s="47" t="s">
        <v>122</v>
      </c>
      <c r="AG8" s="48" t="s">
        <v>69</v>
      </c>
      <c r="AH8" s="49">
        <v>14</v>
      </c>
      <c r="AI8" s="50">
        <v>2457</v>
      </c>
      <c r="AJ8" s="50">
        <v>0</v>
      </c>
      <c r="AK8" s="18">
        <v>0</v>
      </c>
      <c r="AL8" s="18">
        <v>0</v>
      </c>
      <c r="AM8" s="60">
        <f t="shared" si="0"/>
        <v>2457</v>
      </c>
      <c r="AN8" s="16" t="s">
        <v>38</v>
      </c>
      <c r="AO8" s="16"/>
      <c r="AP8" s="16"/>
      <c r="AQ8" s="16"/>
      <c r="AR8" s="16"/>
      <c r="AS8" s="16"/>
      <c r="AT8" s="16"/>
      <c r="AU8" s="16"/>
      <c r="AV8" s="16"/>
      <c r="AW8" s="17" t="s">
        <v>39</v>
      </c>
      <c r="AX8" s="17" t="s">
        <v>38</v>
      </c>
      <c r="AY8" s="17" t="s">
        <v>38</v>
      </c>
      <c r="AZ8" s="17" t="s">
        <v>38</v>
      </c>
      <c r="BA8" s="17" t="s">
        <v>40</v>
      </c>
      <c r="BB8" s="17" t="s">
        <v>39</v>
      </c>
      <c r="BC8" s="16"/>
      <c r="BD8" s="19" t="s">
        <v>65</v>
      </c>
      <c r="BE8" s="19" t="s">
        <v>66</v>
      </c>
    </row>
    <row r="9" spans="1:57" s="20" customFormat="1" ht="13.5" customHeight="1">
      <c r="A9" s="37">
        <f t="shared" si="1"/>
        <v>7</v>
      </c>
      <c r="B9" s="16"/>
      <c r="C9" s="43" t="s">
        <v>80</v>
      </c>
      <c r="D9" s="51" t="s">
        <v>184</v>
      </c>
      <c r="E9" s="37" t="s">
        <v>81</v>
      </c>
      <c r="F9" s="37" t="s">
        <v>67</v>
      </c>
      <c r="G9" s="37" t="s">
        <v>82</v>
      </c>
      <c r="H9" s="16"/>
      <c r="I9" s="16"/>
      <c r="J9" s="17" t="s">
        <v>38</v>
      </c>
      <c r="K9" s="37"/>
      <c r="L9" s="44" t="s">
        <v>83</v>
      </c>
      <c r="M9" s="44" t="s">
        <v>84</v>
      </c>
      <c r="N9" s="44" t="s">
        <v>85</v>
      </c>
      <c r="O9" s="44" t="s">
        <v>85</v>
      </c>
      <c r="P9" s="44" t="s">
        <v>88</v>
      </c>
      <c r="Q9" s="27">
        <v>10</v>
      </c>
      <c r="R9" s="27">
        <v>9492190518</v>
      </c>
      <c r="S9" s="38"/>
      <c r="T9" s="45" t="s">
        <v>83</v>
      </c>
      <c r="U9" s="44" t="s">
        <v>84</v>
      </c>
      <c r="V9" s="44" t="s">
        <v>85</v>
      </c>
      <c r="W9" s="44" t="s">
        <v>88</v>
      </c>
      <c r="X9" s="46">
        <v>10</v>
      </c>
      <c r="Y9" s="38"/>
      <c r="Z9" s="44" t="s">
        <v>97</v>
      </c>
      <c r="AA9" s="44" t="s">
        <v>84</v>
      </c>
      <c r="AB9" s="56" t="s">
        <v>98</v>
      </c>
      <c r="AC9" s="56" t="s">
        <v>175</v>
      </c>
      <c r="AD9" s="37">
        <v>30</v>
      </c>
      <c r="AE9" s="47" t="s">
        <v>123</v>
      </c>
      <c r="AF9" s="47" t="s">
        <v>124</v>
      </c>
      <c r="AG9" s="48" t="s">
        <v>79</v>
      </c>
      <c r="AH9" s="49">
        <v>13</v>
      </c>
      <c r="AI9" s="50">
        <v>393</v>
      </c>
      <c r="AJ9" s="50">
        <v>279</v>
      </c>
      <c r="AK9" s="18">
        <v>0</v>
      </c>
      <c r="AL9" s="18">
        <v>0</v>
      </c>
      <c r="AM9" s="60">
        <f t="shared" si="0"/>
        <v>672</v>
      </c>
      <c r="AN9" s="16" t="s">
        <v>38</v>
      </c>
      <c r="AO9" s="16"/>
      <c r="AP9" s="16"/>
      <c r="AQ9" s="16"/>
      <c r="AR9" s="16"/>
      <c r="AS9" s="16"/>
      <c r="AT9" s="16"/>
      <c r="AU9" s="16"/>
      <c r="AV9" s="16"/>
      <c r="AW9" s="17" t="s">
        <v>39</v>
      </c>
      <c r="AX9" s="17" t="s">
        <v>38</v>
      </c>
      <c r="AY9" s="17" t="s">
        <v>38</v>
      </c>
      <c r="AZ9" s="17" t="s">
        <v>38</v>
      </c>
      <c r="BA9" s="17" t="s">
        <v>40</v>
      </c>
      <c r="BB9" s="17" t="s">
        <v>39</v>
      </c>
      <c r="BC9" s="16"/>
      <c r="BD9" s="19" t="s">
        <v>65</v>
      </c>
      <c r="BE9" s="19" t="s">
        <v>66</v>
      </c>
    </row>
    <row r="10" spans="1:57" s="20" customFormat="1" ht="13.5" customHeight="1">
      <c r="A10" s="37">
        <f t="shared" si="1"/>
        <v>8</v>
      </c>
      <c r="B10" s="16"/>
      <c r="C10" s="43" t="s">
        <v>80</v>
      </c>
      <c r="D10" s="51" t="s">
        <v>184</v>
      </c>
      <c r="E10" s="37" t="s">
        <v>81</v>
      </c>
      <c r="F10" s="37" t="s">
        <v>67</v>
      </c>
      <c r="G10" s="37" t="s">
        <v>82</v>
      </c>
      <c r="H10" s="16"/>
      <c r="I10" s="16"/>
      <c r="J10" s="17" t="s">
        <v>38</v>
      </c>
      <c r="K10" s="37"/>
      <c r="L10" s="44" t="s">
        <v>83</v>
      </c>
      <c r="M10" s="44" t="s">
        <v>84</v>
      </c>
      <c r="N10" s="44" t="s">
        <v>85</v>
      </c>
      <c r="O10" s="44" t="s">
        <v>85</v>
      </c>
      <c r="P10" s="44" t="s">
        <v>88</v>
      </c>
      <c r="Q10" s="27">
        <v>10</v>
      </c>
      <c r="R10" s="27">
        <v>9492190518</v>
      </c>
      <c r="S10" s="38"/>
      <c r="T10" s="26" t="s">
        <v>83</v>
      </c>
      <c r="U10" s="44" t="s">
        <v>84</v>
      </c>
      <c r="V10" s="44" t="s">
        <v>85</v>
      </c>
      <c r="W10" s="44" t="s">
        <v>88</v>
      </c>
      <c r="X10" s="46">
        <v>10</v>
      </c>
      <c r="Y10" s="38"/>
      <c r="Z10" s="44" t="s">
        <v>99</v>
      </c>
      <c r="AA10" s="44" t="s">
        <v>84</v>
      </c>
      <c r="AB10" s="56" t="s">
        <v>98</v>
      </c>
      <c r="AC10" s="56" t="s">
        <v>175</v>
      </c>
      <c r="AD10" s="37">
        <v>30</v>
      </c>
      <c r="AE10" s="47" t="s">
        <v>125</v>
      </c>
      <c r="AF10" s="47" t="s">
        <v>126</v>
      </c>
      <c r="AG10" s="48" t="s">
        <v>69</v>
      </c>
      <c r="AH10" s="49">
        <v>16</v>
      </c>
      <c r="AI10" s="50">
        <v>1270</v>
      </c>
      <c r="AJ10" s="50">
        <v>0</v>
      </c>
      <c r="AK10" s="18">
        <v>0</v>
      </c>
      <c r="AL10" s="18">
        <v>0</v>
      </c>
      <c r="AM10" s="60">
        <f t="shared" si="0"/>
        <v>1270</v>
      </c>
      <c r="AN10" s="16" t="s">
        <v>38</v>
      </c>
      <c r="AO10" s="16"/>
      <c r="AP10" s="16"/>
      <c r="AQ10" s="16"/>
      <c r="AR10" s="16"/>
      <c r="AS10" s="16"/>
      <c r="AT10" s="16"/>
      <c r="AU10" s="16"/>
      <c r="AV10" s="16"/>
      <c r="AW10" s="17" t="s">
        <v>39</v>
      </c>
      <c r="AX10" s="17" t="s">
        <v>38</v>
      </c>
      <c r="AY10" s="17" t="s">
        <v>38</v>
      </c>
      <c r="AZ10" s="17" t="s">
        <v>38</v>
      </c>
      <c r="BA10" s="17" t="s">
        <v>40</v>
      </c>
      <c r="BB10" s="17" t="s">
        <v>39</v>
      </c>
      <c r="BC10" s="16"/>
      <c r="BD10" s="28" t="s">
        <v>65</v>
      </c>
      <c r="BE10" s="28" t="s">
        <v>66</v>
      </c>
    </row>
    <row r="11" spans="1:57" s="20" customFormat="1" ht="13.5" customHeight="1">
      <c r="A11" s="37">
        <f t="shared" si="1"/>
        <v>9</v>
      </c>
      <c r="B11" s="16"/>
      <c r="C11" s="43" t="s">
        <v>80</v>
      </c>
      <c r="D11" s="51" t="s">
        <v>184</v>
      </c>
      <c r="E11" s="37" t="s">
        <v>81</v>
      </c>
      <c r="F11" s="37" t="s">
        <v>67</v>
      </c>
      <c r="G11" s="37" t="s">
        <v>82</v>
      </c>
      <c r="H11" s="16"/>
      <c r="I11" s="16"/>
      <c r="J11" s="17" t="s">
        <v>38</v>
      </c>
      <c r="K11" s="37"/>
      <c r="L11" s="44" t="s">
        <v>83</v>
      </c>
      <c r="M11" s="44" t="s">
        <v>84</v>
      </c>
      <c r="N11" s="44" t="s">
        <v>85</v>
      </c>
      <c r="O11" s="44" t="s">
        <v>85</v>
      </c>
      <c r="P11" s="44" t="s">
        <v>88</v>
      </c>
      <c r="Q11" s="27">
        <v>10</v>
      </c>
      <c r="R11" s="27">
        <v>9492190518</v>
      </c>
      <c r="S11" s="38"/>
      <c r="T11" s="26" t="s">
        <v>83</v>
      </c>
      <c r="U11" s="44" t="s">
        <v>84</v>
      </c>
      <c r="V11" s="44" t="s">
        <v>85</v>
      </c>
      <c r="W11" s="44" t="s">
        <v>88</v>
      </c>
      <c r="X11" s="46">
        <v>10</v>
      </c>
      <c r="Y11" s="38"/>
      <c r="Z11" s="44" t="s">
        <v>99</v>
      </c>
      <c r="AA11" s="44" t="s">
        <v>84</v>
      </c>
      <c r="AB11" s="56" t="s">
        <v>85</v>
      </c>
      <c r="AC11" s="56" t="s">
        <v>176</v>
      </c>
      <c r="AD11" s="37">
        <v>29</v>
      </c>
      <c r="AE11" s="47" t="s">
        <v>127</v>
      </c>
      <c r="AF11" s="47" t="s">
        <v>128</v>
      </c>
      <c r="AG11" s="48" t="s">
        <v>69</v>
      </c>
      <c r="AH11" s="49">
        <v>11</v>
      </c>
      <c r="AI11" s="50">
        <v>635</v>
      </c>
      <c r="AJ11" s="50">
        <v>0</v>
      </c>
      <c r="AK11" s="18">
        <v>0</v>
      </c>
      <c r="AL11" s="18">
        <v>0</v>
      </c>
      <c r="AM11" s="60">
        <f t="shared" si="0"/>
        <v>635</v>
      </c>
      <c r="AN11" s="16" t="s">
        <v>38</v>
      </c>
      <c r="AO11" s="16"/>
      <c r="AP11" s="16"/>
      <c r="AQ11" s="16"/>
      <c r="AR11" s="16"/>
      <c r="AS11" s="16"/>
      <c r="AT11" s="16"/>
      <c r="AU11" s="16"/>
      <c r="AV11" s="16"/>
      <c r="AW11" s="17" t="s">
        <v>39</v>
      </c>
      <c r="AX11" s="17" t="s">
        <v>38</v>
      </c>
      <c r="AY11" s="17" t="s">
        <v>38</v>
      </c>
      <c r="AZ11" s="17" t="s">
        <v>38</v>
      </c>
      <c r="BA11" s="17" t="s">
        <v>40</v>
      </c>
      <c r="BB11" s="17" t="s">
        <v>39</v>
      </c>
      <c r="BC11" s="16"/>
      <c r="BD11" s="19" t="s">
        <v>65</v>
      </c>
      <c r="BE11" s="19" t="s">
        <v>66</v>
      </c>
    </row>
    <row r="12" spans="1:57" s="20" customFormat="1" ht="13.5" customHeight="1">
      <c r="A12" s="37">
        <f t="shared" si="1"/>
        <v>10</v>
      </c>
      <c r="B12" s="16"/>
      <c r="C12" s="43" t="s">
        <v>80</v>
      </c>
      <c r="D12" s="51" t="s">
        <v>184</v>
      </c>
      <c r="E12" s="37" t="s">
        <v>81</v>
      </c>
      <c r="F12" s="37" t="s">
        <v>67</v>
      </c>
      <c r="G12" s="37" t="s">
        <v>82</v>
      </c>
      <c r="H12" s="16"/>
      <c r="I12" s="16"/>
      <c r="J12" s="17" t="s">
        <v>38</v>
      </c>
      <c r="K12" s="37"/>
      <c r="L12" s="44" t="s">
        <v>83</v>
      </c>
      <c r="M12" s="44" t="s">
        <v>84</v>
      </c>
      <c r="N12" s="44" t="s">
        <v>85</v>
      </c>
      <c r="O12" s="44" t="s">
        <v>85</v>
      </c>
      <c r="P12" s="44" t="s">
        <v>88</v>
      </c>
      <c r="Q12" s="27">
        <v>10</v>
      </c>
      <c r="R12" s="27">
        <v>9492190518</v>
      </c>
      <c r="S12" s="38"/>
      <c r="T12" s="26" t="s">
        <v>83</v>
      </c>
      <c r="U12" s="44" t="s">
        <v>84</v>
      </c>
      <c r="V12" s="44" t="s">
        <v>85</v>
      </c>
      <c r="W12" s="44" t="s">
        <v>88</v>
      </c>
      <c r="X12" s="46">
        <v>10</v>
      </c>
      <c r="Y12" s="38"/>
      <c r="Z12" s="44" t="s">
        <v>99</v>
      </c>
      <c r="AA12" s="44" t="s">
        <v>84</v>
      </c>
      <c r="AB12" s="56" t="s">
        <v>98</v>
      </c>
      <c r="AC12" s="56" t="s">
        <v>177</v>
      </c>
      <c r="AD12" s="37" t="s">
        <v>163</v>
      </c>
      <c r="AE12" s="47" t="s">
        <v>129</v>
      </c>
      <c r="AF12" s="47" t="s">
        <v>130</v>
      </c>
      <c r="AG12" s="48" t="s">
        <v>69</v>
      </c>
      <c r="AH12" s="49">
        <v>4</v>
      </c>
      <c r="AI12" s="50">
        <v>76</v>
      </c>
      <c r="AJ12" s="50">
        <v>0</v>
      </c>
      <c r="AK12" s="18">
        <v>0</v>
      </c>
      <c r="AL12" s="18">
        <v>0</v>
      </c>
      <c r="AM12" s="60">
        <f t="shared" si="0"/>
        <v>76</v>
      </c>
      <c r="AN12" s="16" t="s">
        <v>38</v>
      </c>
      <c r="AO12" s="16"/>
      <c r="AP12" s="16"/>
      <c r="AQ12" s="16"/>
      <c r="AR12" s="16"/>
      <c r="AS12" s="16"/>
      <c r="AT12" s="16"/>
      <c r="AU12" s="16"/>
      <c r="AV12" s="16"/>
      <c r="AW12" s="17" t="s">
        <v>39</v>
      </c>
      <c r="AX12" s="17" t="s">
        <v>38</v>
      </c>
      <c r="AY12" s="17" t="s">
        <v>38</v>
      </c>
      <c r="AZ12" s="17" t="s">
        <v>38</v>
      </c>
      <c r="BA12" s="17" t="s">
        <v>40</v>
      </c>
      <c r="BB12" s="17" t="s">
        <v>39</v>
      </c>
      <c r="BC12" s="16"/>
      <c r="BD12" s="19" t="s">
        <v>65</v>
      </c>
      <c r="BE12" s="19" t="s">
        <v>66</v>
      </c>
    </row>
    <row r="13" spans="1:57" s="20" customFormat="1" ht="13.5" customHeight="1">
      <c r="A13" s="37">
        <f t="shared" si="1"/>
        <v>11</v>
      </c>
      <c r="B13" s="16"/>
      <c r="C13" s="43" t="s">
        <v>80</v>
      </c>
      <c r="D13" s="51" t="s">
        <v>184</v>
      </c>
      <c r="E13" s="37" t="s">
        <v>81</v>
      </c>
      <c r="F13" s="37" t="s">
        <v>67</v>
      </c>
      <c r="G13" s="37" t="s">
        <v>82</v>
      </c>
      <c r="H13" s="16"/>
      <c r="I13" s="16"/>
      <c r="J13" s="17" t="s">
        <v>38</v>
      </c>
      <c r="K13" s="37"/>
      <c r="L13" s="44" t="s">
        <v>83</v>
      </c>
      <c r="M13" s="44" t="s">
        <v>84</v>
      </c>
      <c r="N13" s="44" t="s">
        <v>85</v>
      </c>
      <c r="O13" s="44" t="s">
        <v>85</v>
      </c>
      <c r="P13" s="44" t="s">
        <v>88</v>
      </c>
      <c r="Q13" s="27">
        <v>10</v>
      </c>
      <c r="R13" s="27">
        <v>9492190518</v>
      </c>
      <c r="S13" s="38"/>
      <c r="T13" s="26" t="s">
        <v>83</v>
      </c>
      <c r="U13" s="44" t="s">
        <v>84</v>
      </c>
      <c r="V13" s="44" t="s">
        <v>85</v>
      </c>
      <c r="W13" s="44" t="s">
        <v>88</v>
      </c>
      <c r="X13" s="46">
        <v>10</v>
      </c>
      <c r="Y13" s="38"/>
      <c r="Z13" s="44" t="s">
        <v>99</v>
      </c>
      <c r="AA13" s="44" t="s">
        <v>84</v>
      </c>
      <c r="AB13" s="56" t="s">
        <v>100</v>
      </c>
      <c r="AC13" s="56" t="s">
        <v>170</v>
      </c>
      <c r="AD13" s="37">
        <v>118</v>
      </c>
      <c r="AE13" s="47" t="s">
        <v>131</v>
      </c>
      <c r="AF13" s="47" t="s">
        <v>132</v>
      </c>
      <c r="AG13" s="48" t="s">
        <v>69</v>
      </c>
      <c r="AH13" s="49">
        <v>16.1</v>
      </c>
      <c r="AI13" s="50">
        <v>916</v>
      </c>
      <c r="AJ13" s="50">
        <v>0</v>
      </c>
      <c r="AK13" s="18">
        <v>0</v>
      </c>
      <c r="AL13" s="18">
        <v>0</v>
      </c>
      <c r="AM13" s="60">
        <f t="shared" si="0"/>
        <v>916</v>
      </c>
      <c r="AN13" s="16" t="s">
        <v>38</v>
      </c>
      <c r="AO13" s="16"/>
      <c r="AP13" s="16"/>
      <c r="AQ13" s="16"/>
      <c r="AR13" s="16"/>
      <c r="AS13" s="16"/>
      <c r="AT13" s="16"/>
      <c r="AU13" s="16"/>
      <c r="AV13" s="16"/>
      <c r="AW13" s="17" t="s">
        <v>39</v>
      </c>
      <c r="AX13" s="17" t="s">
        <v>38</v>
      </c>
      <c r="AY13" s="17" t="s">
        <v>38</v>
      </c>
      <c r="AZ13" s="17" t="s">
        <v>38</v>
      </c>
      <c r="BA13" s="17" t="s">
        <v>40</v>
      </c>
      <c r="BB13" s="17" t="s">
        <v>39</v>
      </c>
      <c r="BC13" s="16"/>
      <c r="BD13" s="19" t="s">
        <v>65</v>
      </c>
      <c r="BE13" s="19" t="s">
        <v>66</v>
      </c>
    </row>
    <row r="14" spans="1:57" s="20" customFormat="1" ht="13.5" customHeight="1">
      <c r="A14" s="37">
        <f t="shared" si="1"/>
        <v>12</v>
      </c>
      <c r="B14" s="16"/>
      <c r="C14" s="43" t="s">
        <v>80</v>
      </c>
      <c r="D14" s="51" t="s">
        <v>184</v>
      </c>
      <c r="E14" s="37" t="s">
        <v>81</v>
      </c>
      <c r="F14" s="37" t="s">
        <v>67</v>
      </c>
      <c r="G14" s="37" t="s">
        <v>82</v>
      </c>
      <c r="H14" s="16"/>
      <c r="I14" s="16"/>
      <c r="J14" s="17" t="s">
        <v>38</v>
      </c>
      <c r="K14" s="37"/>
      <c r="L14" s="44" t="s">
        <v>83</v>
      </c>
      <c r="M14" s="44" t="s">
        <v>84</v>
      </c>
      <c r="N14" s="44" t="s">
        <v>85</v>
      </c>
      <c r="O14" s="44" t="s">
        <v>85</v>
      </c>
      <c r="P14" s="44" t="s">
        <v>88</v>
      </c>
      <c r="Q14" s="27">
        <v>10</v>
      </c>
      <c r="R14" s="27">
        <v>9492190518</v>
      </c>
      <c r="S14" s="38"/>
      <c r="T14" s="26" t="s">
        <v>83</v>
      </c>
      <c r="U14" s="44" t="s">
        <v>84</v>
      </c>
      <c r="V14" s="44" t="s">
        <v>85</v>
      </c>
      <c r="W14" s="44" t="s">
        <v>88</v>
      </c>
      <c r="X14" s="46">
        <v>10</v>
      </c>
      <c r="Y14" s="38"/>
      <c r="Z14" s="44" t="s">
        <v>101</v>
      </c>
      <c r="AA14" s="44" t="s">
        <v>84</v>
      </c>
      <c r="AB14" s="56" t="s">
        <v>85</v>
      </c>
      <c r="AC14" s="56" t="s">
        <v>178</v>
      </c>
      <c r="AD14" s="37">
        <v>139</v>
      </c>
      <c r="AE14" s="47" t="s">
        <v>133</v>
      </c>
      <c r="AF14" s="47" t="s">
        <v>134</v>
      </c>
      <c r="AG14" s="48" t="s">
        <v>69</v>
      </c>
      <c r="AH14" s="49">
        <v>20</v>
      </c>
      <c r="AI14" s="50">
        <v>4267</v>
      </c>
      <c r="AJ14" s="50">
        <v>0</v>
      </c>
      <c r="AK14" s="18">
        <v>0</v>
      </c>
      <c r="AL14" s="18">
        <v>0</v>
      </c>
      <c r="AM14" s="60">
        <f t="shared" si="0"/>
        <v>4267</v>
      </c>
      <c r="AN14" s="16" t="s">
        <v>38</v>
      </c>
      <c r="AO14" s="16"/>
      <c r="AP14" s="16"/>
      <c r="AQ14" s="16"/>
      <c r="AR14" s="16"/>
      <c r="AS14" s="16"/>
      <c r="AT14" s="16"/>
      <c r="AU14" s="16"/>
      <c r="AV14" s="16"/>
      <c r="AW14" s="17" t="s">
        <v>39</v>
      </c>
      <c r="AX14" s="17" t="s">
        <v>38</v>
      </c>
      <c r="AY14" s="17" t="s">
        <v>38</v>
      </c>
      <c r="AZ14" s="17" t="s">
        <v>38</v>
      </c>
      <c r="BA14" s="17" t="s">
        <v>40</v>
      </c>
      <c r="BB14" s="17" t="s">
        <v>39</v>
      </c>
      <c r="BC14" s="16"/>
      <c r="BD14" s="19" t="s">
        <v>65</v>
      </c>
      <c r="BE14" s="19" t="s">
        <v>66</v>
      </c>
    </row>
    <row r="15" spans="1:57" s="20" customFormat="1" ht="13.5" customHeight="1">
      <c r="A15" s="37">
        <f t="shared" si="1"/>
        <v>13</v>
      </c>
      <c r="B15" s="16"/>
      <c r="C15" s="43" t="s">
        <v>80</v>
      </c>
      <c r="D15" s="51" t="s">
        <v>184</v>
      </c>
      <c r="E15" s="37" t="s">
        <v>81</v>
      </c>
      <c r="F15" s="37" t="s">
        <v>67</v>
      </c>
      <c r="G15" s="37" t="s">
        <v>82</v>
      </c>
      <c r="H15" s="16"/>
      <c r="I15" s="16"/>
      <c r="J15" s="17" t="s">
        <v>38</v>
      </c>
      <c r="K15" s="37"/>
      <c r="L15" s="44" t="s">
        <v>83</v>
      </c>
      <c r="M15" s="44" t="s">
        <v>84</v>
      </c>
      <c r="N15" s="44" t="s">
        <v>85</v>
      </c>
      <c r="O15" s="44" t="s">
        <v>85</v>
      </c>
      <c r="P15" s="44" t="s">
        <v>88</v>
      </c>
      <c r="Q15" s="27">
        <v>10</v>
      </c>
      <c r="R15" s="27">
        <v>9492190518</v>
      </c>
      <c r="S15" s="38"/>
      <c r="T15" s="26" t="s">
        <v>83</v>
      </c>
      <c r="U15" s="44" t="s">
        <v>84</v>
      </c>
      <c r="V15" s="44" t="s">
        <v>85</v>
      </c>
      <c r="W15" s="44" t="s">
        <v>88</v>
      </c>
      <c r="X15" s="46">
        <v>10</v>
      </c>
      <c r="Y15" s="38"/>
      <c r="Z15" s="26" t="s">
        <v>102</v>
      </c>
      <c r="AA15" s="44" t="s">
        <v>84</v>
      </c>
      <c r="AB15" s="56" t="s">
        <v>100</v>
      </c>
      <c r="AC15" s="56" t="s">
        <v>170</v>
      </c>
      <c r="AD15" s="38" t="s">
        <v>164</v>
      </c>
      <c r="AE15" s="47" t="s">
        <v>135</v>
      </c>
      <c r="AF15" s="47" t="s">
        <v>136</v>
      </c>
      <c r="AG15" s="52" t="s">
        <v>69</v>
      </c>
      <c r="AH15" s="49">
        <v>5.3</v>
      </c>
      <c r="AI15" s="50">
        <v>274</v>
      </c>
      <c r="AJ15" s="50">
        <v>0</v>
      </c>
      <c r="AK15" s="18">
        <v>0</v>
      </c>
      <c r="AL15" s="18">
        <v>0</v>
      </c>
      <c r="AM15" s="60">
        <f t="shared" si="0"/>
        <v>274</v>
      </c>
      <c r="AN15" s="16" t="s">
        <v>38</v>
      </c>
      <c r="AO15" s="16"/>
      <c r="AP15" s="16"/>
      <c r="AQ15" s="16"/>
      <c r="AR15" s="16"/>
      <c r="AS15" s="16"/>
      <c r="AT15" s="16"/>
      <c r="AU15" s="16"/>
      <c r="AV15" s="16"/>
      <c r="AW15" s="17" t="s">
        <v>39</v>
      </c>
      <c r="AX15" s="17" t="s">
        <v>38</v>
      </c>
      <c r="AY15" s="17" t="s">
        <v>38</v>
      </c>
      <c r="AZ15" s="17" t="s">
        <v>38</v>
      </c>
      <c r="BA15" s="17" t="s">
        <v>40</v>
      </c>
      <c r="BB15" s="17" t="s">
        <v>39</v>
      </c>
      <c r="BC15" s="16"/>
      <c r="BD15" s="19" t="s">
        <v>65</v>
      </c>
      <c r="BE15" s="19" t="s">
        <v>66</v>
      </c>
    </row>
    <row r="16" spans="1:57" s="22" customFormat="1" ht="13.5" customHeight="1">
      <c r="A16" s="37">
        <f t="shared" si="1"/>
        <v>14</v>
      </c>
      <c r="B16" s="21"/>
      <c r="C16" s="43" t="s">
        <v>80</v>
      </c>
      <c r="D16" s="51" t="s">
        <v>184</v>
      </c>
      <c r="E16" s="37" t="s">
        <v>81</v>
      </c>
      <c r="F16" s="37" t="s">
        <v>67</v>
      </c>
      <c r="G16" s="37" t="s">
        <v>82</v>
      </c>
      <c r="H16" s="21"/>
      <c r="I16" s="21"/>
      <c r="J16" s="17" t="s">
        <v>38</v>
      </c>
      <c r="K16" s="37"/>
      <c r="L16" s="44" t="s">
        <v>83</v>
      </c>
      <c r="M16" s="44" t="s">
        <v>84</v>
      </c>
      <c r="N16" s="44" t="s">
        <v>85</v>
      </c>
      <c r="O16" s="44" t="s">
        <v>85</v>
      </c>
      <c r="P16" s="44" t="s">
        <v>88</v>
      </c>
      <c r="Q16" s="27">
        <v>10</v>
      </c>
      <c r="R16" s="27">
        <v>9492190518</v>
      </c>
      <c r="S16" s="42"/>
      <c r="T16" s="26" t="s">
        <v>83</v>
      </c>
      <c r="U16" s="44" t="s">
        <v>84</v>
      </c>
      <c r="V16" s="44" t="s">
        <v>85</v>
      </c>
      <c r="W16" s="44" t="s">
        <v>88</v>
      </c>
      <c r="X16" s="46">
        <v>10</v>
      </c>
      <c r="Y16" s="42"/>
      <c r="Z16" s="44"/>
      <c r="AA16" s="44" t="s">
        <v>84</v>
      </c>
      <c r="AB16" s="56" t="s">
        <v>85</v>
      </c>
      <c r="AC16" s="56" t="s">
        <v>179</v>
      </c>
      <c r="AD16" s="37" t="s">
        <v>165</v>
      </c>
      <c r="AE16" s="47" t="s">
        <v>137</v>
      </c>
      <c r="AF16" s="47" t="s">
        <v>138</v>
      </c>
      <c r="AG16" s="48" t="s">
        <v>69</v>
      </c>
      <c r="AH16" s="49">
        <v>5</v>
      </c>
      <c r="AI16" s="50">
        <v>238</v>
      </c>
      <c r="AJ16" s="50">
        <v>0</v>
      </c>
      <c r="AK16" s="18">
        <v>0</v>
      </c>
      <c r="AL16" s="18">
        <v>0</v>
      </c>
      <c r="AM16" s="60">
        <f t="shared" si="0"/>
        <v>238</v>
      </c>
      <c r="AN16" s="16" t="s">
        <v>38</v>
      </c>
      <c r="AO16" s="21"/>
      <c r="AP16" s="21"/>
      <c r="AQ16" s="21"/>
      <c r="AR16" s="21"/>
      <c r="AS16" s="21"/>
      <c r="AT16" s="21"/>
      <c r="AU16" s="21"/>
      <c r="AV16" s="21"/>
      <c r="AW16" s="17" t="s">
        <v>39</v>
      </c>
      <c r="AX16" s="17" t="s">
        <v>38</v>
      </c>
      <c r="AY16" s="17" t="s">
        <v>38</v>
      </c>
      <c r="AZ16" s="17" t="s">
        <v>38</v>
      </c>
      <c r="BA16" s="17" t="s">
        <v>40</v>
      </c>
      <c r="BB16" s="17" t="s">
        <v>39</v>
      </c>
      <c r="BC16" s="16"/>
      <c r="BD16" s="19" t="s">
        <v>65</v>
      </c>
      <c r="BE16" s="19" t="s">
        <v>66</v>
      </c>
    </row>
    <row r="17" spans="1:57" s="20" customFormat="1" ht="13.5" customHeight="1">
      <c r="A17" s="37">
        <f t="shared" si="1"/>
        <v>15</v>
      </c>
      <c r="B17" s="16"/>
      <c r="C17" s="43" t="s">
        <v>80</v>
      </c>
      <c r="D17" s="51" t="s">
        <v>184</v>
      </c>
      <c r="E17" s="37" t="s">
        <v>81</v>
      </c>
      <c r="F17" s="37" t="s">
        <v>67</v>
      </c>
      <c r="G17" s="37" t="s">
        <v>82</v>
      </c>
      <c r="H17" s="16"/>
      <c r="I17" s="16"/>
      <c r="J17" s="17" t="s">
        <v>38</v>
      </c>
      <c r="K17" s="37"/>
      <c r="L17" s="44" t="s">
        <v>83</v>
      </c>
      <c r="M17" s="44" t="s">
        <v>84</v>
      </c>
      <c r="N17" s="44" t="s">
        <v>85</v>
      </c>
      <c r="O17" s="44" t="s">
        <v>85</v>
      </c>
      <c r="P17" s="44" t="s">
        <v>88</v>
      </c>
      <c r="Q17" s="27">
        <v>10</v>
      </c>
      <c r="R17" s="27">
        <v>9492190518</v>
      </c>
      <c r="S17" s="38"/>
      <c r="T17" s="45" t="s">
        <v>83</v>
      </c>
      <c r="U17" s="44" t="s">
        <v>84</v>
      </c>
      <c r="V17" s="44" t="s">
        <v>85</v>
      </c>
      <c r="W17" s="44" t="s">
        <v>88</v>
      </c>
      <c r="X17" s="46">
        <v>10</v>
      </c>
      <c r="Y17" s="38"/>
      <c r="Z17" s="44" t="s">
        <v>103</v>
      </c>
      <c r="AA17" s="44" t="s">
        <v>84</v>
      </c>
      <c r="AB17" s="56" t="s">
        <v>85</v>
      </c>
      <c r="AC17" s="56" t="s">
        <v>180</v>
      </c>
      <c r="AD17" s="37">
        <v>1</v>
      </c>
      <c r="AE17" s="47" t="s">
        <v>139</v>
      </c>
      <c r="AF17" s="47" t="s">
        <v>140</v>
      </c>
      <c r="AG17" s="48" t="s">
        <v>68</v>
      </c>
      <c r="AH17" s="49">
        <v>1</v>
      </c>
      <c r="AI17" s="50">
        <v>20</v>
      </c>
      <c r="AJ17" s="50">
        <v>52</v>
      </c>
      <c r="AK17" s="18">
        <v>0</v>
      </c>
      <c r="AL17" s="18">
        <v>0</v>
      </c>
      <c r="AM17" s="60">
        <f t="shared" si="0"/>
        <v>72</v>
      </c>
      <c r="AN17" s="16" t="s">
        <v>38</v>
      </c>
      <c r="AO17" s="16"/>
      <c r="AP17" s="16"/>
      <c r="AQ17" s="16"/>
      <c r="AR17" s="16"/>
      <c r="AS17" s="16"/>
      <c r="AT17" s="16"/>
      <c r="AU17" s="16"/>
      <c r="AV17" s="16"/>
      <c r="AW17" s="17" t="s">
        <v>39</v>
      </c>
      <c r="AX17" s="17" t="s">
        <v>38</v>
      </c>
      <c r="AY17" s="17" t="s">
        <v>38</v>
      </c>
      <c r="AZ17" s="17" t="s">
        <v>38</v>
      </c>
      <c r="BA17" s="17" t="s">
        <v>40</v>
      </c>
      <c r="BB17" s="17" t="s">
        <v>39</v>
      </c>
      <c r="BC17" s="16"/>
      <c r="BD17" s="19" t="s">
        <v>65</v>
      </c>
      <c r="BE17" s="19" t="s">
        <v>66</v>
      </c>
    </row>
    <row r="18" spans="1:57" s="20" customFormat="1" ht="13.5" customHeight="1">
      <c r="A18" s="37">
        <f t="shared" si="1"/>
        <v>16</v>
      </c>
      <c r="B18" s="16"/>
      <c r="C18" s="43" t="s">
        <v>80</v>
      </c>
      <c r="D18" s="51" t="s">
        <v>184</v>
      </c>
      <c r="E18" s="37" t="s">
        <v>81</v>
      </c>
      <c r="F18" s="37" t="s">
        <v>67</v>
      </c>
      <c r="G18" s="37" t="s">
        <v>82</v>
      </c>
      <c r="H18" s="16"/>
      <c r="I18" s="16"/>
      <c r="J18" s="17" t="s">
        <v>38</v>
      </c>
      <c r="K18" s="37"/>
      <c r="L18" s="44" t="s">
        <v>83</v>
      </c>
      <c r="M18" s="44" t="s">
        <v>84</v>
      </c>
      <c r="N18" s="44" t="s">
        <v>85</v>
      </c>
      <c r="O18" s="44" t="s">
        <v>85</v>
      </c>
      <c r="P18" s="44" t="s">
        <v>88</v>
      </c>
      <c r="Q18" s="27">
        <v>10</v>
      </c>
      <c r="R18" s="27">
        <v>9492190518</v>
      </c>
      <c r="S18" s="38"/>
      <c r="T18" s="45" t="s">
        <v>83</v>
      </c>
      <c r="U18" s="44" t="s">
        <v>84</v>
      </c>
      <c r="V18" s="44" t="s">
        <v>85</v>
      </c>
      <c r="W18" s="44" t="s">
        <v>88</v>
      </c>
      <c r="X18" s="46">
        <v>10</v>
      </c>
      <c r="Y18" s="38"/>
      <c r="Z18" s="44" t="s">
        <v>103</v>
      </c>
      <c r="AA18" s="44" t="s">
        <v>84</v>
      </c>
      <c r="AB18" s="56" t="s">
        <v>93</v>
      </c>
      <c r="AC18" s="56" t="s">
        <v>77</v>
      </c>
      <c r="AD18" s="37">
        <v>1</v>
      </c>
      <c r="AE18" s="47" t="s">
        <v>141</v>
      </c>
      <c r="AF18" s="47" t="s">
        <v>142</v>
      </c>
      <c r="AG18" s="48" t="s">
        <v>68</v>
      </c>
      <c r="AH18" s="49">
        <v>1</v>
      </c>
      <c r="AI18" s="50">
        <v>13</v>
      </c>
      <c r="AJ18" s="50">
        <v>46</v>
      </c>
      <c r="AK18" s="18">
        <v>0</v>
      </c>
      <c r="AL18" s="18">
        <v>0</v>
      </c>
      <c r="AM18" s="60">
        <f t="shared" si="0"/>
        <v>59</v>
      </c>
      <c r="AN18" s="16" t="s">
        <v>38</v>
      </c>
      <c r="AO18" s="16"/>
      <c r="AP18" s="16"/>
      <c r="AQ18" s="16"/>
      <c r="AR18" s="16"/>
      <c r="AS18" s="16"/>
      <c r="AT18" s="16"/>
      <c r="AU18" s="16"/>
      <c r="AV18" s="16"/>
      <c r="AW18" s="17" t="s">
        <v>39</v>
      </c>
      <c r="AX18" s="17" t="s">
        <v>38</v>
      </c>
      <c r="AY18" s="17" t="s">
        <v>38</v>
      </c>
      <c r="AZ18" s="17" t="s">
        <v>38</v>
      </c>
      <c r="BA18" s="17" t="s">
        <v>40</v>
      </c>
      <c r="BB18" s="17" t="s">
        <v>39</v>
      </c>
      <c r="BC18" s="16"/>
      <c r="BD18" s="19" t="s">
        <v>65</v>
      </c>
      <c r="BE18" s="19" t="s">
        <v>66</v>
      </c>
    </row>
    <row r="19" spans="1:57" s="20" customFormat="1" ht="13.5" customHeight="1">
      <c r="A19" s="37">
        <f t="shared" si="1"/>
        <v>17</v>
      </c>
      <c r="B19" s="16"/>
      <c r="C19" s="43" t="s">
        <v>80</v>
      </c>
      <c r="D19" s="51" t="s">
        <v>184</v>
      </c>
      <c r="E19" s="37" t="s">
        <v>81</v>
      </c>
      <c r="F19" s="37" t="s">
        <v>67</v>
      </c>
      <c r="G19" s="37" t="s">
        <v>82</v>
      </c>
      <c r="H19" s="16"/>
      <c r="I19" s="16"/>
      <c r="J19" s="17" t="s">
        <v>38</v>
      </c>
      <c r="K19" s="37"/>
      <c r="L19" s="44" t="s">
        <v>83</v>
      </c>
      <c r="M19" s="44" t="s">
        <v>84</v>
      </c>
      <c r="N19" s="44" t="s">
        <v>85</v>
      </c>
      <c r="O19" s="44" t="s">
        <v>85</v>
      </c>
      <c r="P19" s="44" t="s">
        <v>88</v>
      </c>
      <c r="Q19" s="27">
        <v>10</v>
      </c>
      <c r="R19" s="27">
        <v>9492190518</v>
      </c>
      <c r="S19" s="38"/>
      <c r="T19" s="45" t="s">
        <v>83</v>
      </c>
      <c r="U19" s="44" t="s">
        <v>84</v>
      </c>
      <c r="V19" s="44" t="s">
        <v>85</v>
      </c>
      <c r="W19" s="44" t="s">
        <v>88</v>
      </c>
      <c r="X19" s="46">
        <v>10</v>
      </c>
      <c r="Y19" s="38"/>
      <c r="Z19" s="44" t="s">
        <v>103</v>
      </c>
      <c r="AA19" s="44" t="s">
        <v>84</v>
      </c>
      <c r="AB19" s="56" t="s">
        <v>85</v>
      </c>
      <c r="AC19" s="56" t="s">
        <v>173</v>
      </c>
      <c r="AD19" s="37">
        <v>1</v>
      </c>
      <c r="AE19" s="47" t="s">
        <v>143</v>
      </c>
      <c r="AF19" s="47" t="s">
        <v>144</v>
      </c>
      <c r="AG19" s="48" t="s">
        <v>68</v>
      </c>
      <c r="AH19" s="49">
        <v>1</v>
      </c>
      <c r="AI19" s="50">
        <v>11</v>
      </c>
      <c r="AJ19" s="50">
        <v>29</v>
      </c>
      <c r="AK19" s="18">
        <v>0</v>
      </c>
      <c r="AL19" s="18">
        <v>0</v>
      </c>
      <c r="AM19" s="60">
        <f t="shared" si="0"/>
        <v>40</v>
      </c>
      <c r="AN19" s="16" t="s">
        <v>38</v>
      </c>
      <c r="AO19" s="16"/>
      <c r="AP19" s="16"/>
      <c r="AQ19" s="16"/>
      <c r="AR19" s="16"/>
      <c r="AS19" s="16"/>
      <c r="AT19" s="16"/>
      <c r="AU19" s="16"/>
      <c r="AV19" s="16"/>
      <c r="AW19" s="17" t="s">
        <v>39</v>
      </c>
      <c r="AX19" s="17" t="s">
        <v>38</v>
      </c>
      <c r="AY19" s="17" t="s">
        <v>38</v>
      </c>
      <c r="AZ19" s="17" t="s">
        <v>38</v>
      </c>
      <c r="BA19" s="17" t="s">
        <v>40</v>
      </c>
      <c r="BB19" s="17" t="s">
        <v>39</v>
      </c>
      <c r="BC19" s="16"/>
      <c r="BD19" s="19" t="s">
        <v>65</v>
      </c>
      <c r="BE19" s="19" t="s">
        <v>66</v>
      </c>
    </row>
    <row r="20" spans="1:57" s="20" customFormat="1" ht="13.5" customHeight="1">
      <c r="A20" s="37">
        <f t="shared" si="1"/>
        <v>18</v>
      </c>
      <c r="B20" s="16"/>
      <c r="C20" s="43" t="s">
        <v>80</v>
      </c>
      <c r="D20" s="51" t="s">
        <v>184</v>
      </c>
      <c r="E20" s="37" t="s">
        <v>81</v>
      </c>
      <c r="F20" s="37" t="s">
        <v>67</v>
      </c>
      <c r="G20" s="37" t="s">
        <v>82</v>
      </c>
      <c r="H20" s="16"/>
      <c r="I20" s="16"/>
      <c r="J20" s="17" t="s">
        <v>38</v>
      </c>
      <c r="K20" s="37"/>
      <c r="L20" s="44" t="s">
        <v>83</v>
      </c>
      <c r="M20" s="44" t="s">
        <v>84</v>
      </c>
      <c r="N20" s="44" t="s">
        <v>85</v>
      </c>
      <c r="O20" s="44" t="s">
        <v>85</v>
      </c>
      <c r="P20" s="44" t="s">
        <v>88</v>
      </c>
      <c r="Q20" s="27">
        <v>10</v>
      </c>
      <c r="R20" s="27">
        <v>9492190518</v>
      </c>
      <c r="S20" s="38"/>
      <c r="T20" s="45" t="s">
        <v>83</v>
      </c>
      <c r="U20" s="44" t="s">
        <v>84</v>
      </c>
      <c r="V20" s="44" t="s">
        <v>85</v>
      </c>
      <c r="W20" s="44" t="s">
        <v>88</v>
      </c>
      <c r="X20" s="46">
        <v>10</v>
      </c>
      <c r="Y20" s="38"/>
      <c r="Z20" s="51" t="s">
        <v>103</v>
      </c>
      <c r="AA20" s="44" t="s">
        <v>84</v>
      </c>
      <c r="AB20" s="56" t="s">
        <v>96</v>
      </c>
      <c r="AC20" s="56" t="s">
        <v>181</v>
      </c>
      <c r="AD20" s="37" t="s">
        <v>166</v>
      </c>
      <c r="AE20" s="47" t="s">
        <v>145</v>
      </c>
      <c r="AF20" s="47" t="s">
        <v>146</v>
      </c>
      <c r="AG20" s="52" t="s">
        <v>68</v>
      </c>
      <c r="AH20" s="49">
        <v>1</v>
      </c>
      <c r="AI20" s="50">
        <v>23</v>
      </c>
      <c r="AJ20" s="50">
        <v>54</v>
      </c>
      <c r="AK20" s="18">
        <v>0</v>
      </c>
      <c r="AL20" s="18">
        <v>0</v>
      </c>
      <c r="AM20" s="60">
        <f t="shared" si="0"/>
        <v>77</v>
      </c>
      <c r="AN20" s="16" t="s">
        <v>38</v>
      </c>
      <c r="AO20" s="16"/>
      <c r="AP20" s="16"/>
      <c r="AQ20" s="16"/>
      <c r="AR20" s="16"/>
      <c r="AS20" s="16"/>
      <c r="AT20" s="16"/>
      <c r="AU20" s="16"/>
      <c r="AV20" s="16"/>
      <c r="AW20" s="17" t="s">
        <v>39</v>
      </c>
      <c r="AX20" s="17" t="s">
        <v>38</v>
      </c>
      <c r="AY20" s="17" t="s">
        <v>38</v>
      </c>
      <c r="AZ20" s="17" t="s">
        <v>38</v>
      </c>
      <c r="BA20" s="17" t="s">
        <v>40</v>
      </c>
      <c r="BB20" s="17" t="s">
        <v>39</v>
      </c>
      <c r="BC20" s="16"/>
      <c r="BD20" s="19" t="s">
        <v>65</v>
      </c>
      <c r="BE20" s="19" t="s">
        <v>66</v>
      </c>
    </row>
    <row r="21" spans="1:57" s="20" customFormat="1" ht="13.5" customHeight="1">
      <c r="A21" s="37">
        <f t="shared" si="1"/>
        <v>19</v>
      </c>
      <c r="B21" s="16"/>
      <c r="C21" s="43" t="s">
        <v>80</v>
      </c>
      <c r="D21" s="51" t="s">
        <v>184</v>
      </c>
      <c r="E21" s="37" t="s">
        <v>81</v>
      </c>
      <c r="F21" s="37" t="s">
        <v>67</v>
      </c>
      <c r="G21" s="37" t="s">
        <v>82</v>
      </c>
      <c r="H21" s="16"/>
      <c r="I21" s="16"/>
      <c r="J21" s="17" t="s">
        <v>38</v>
      </c>
      <c r="K21" s="37"/>
      <c r="L21" s="44" t="s">
        <v>83</v>
      </c>
      <c r="M21" s="44" t="s">
        <v>84</v>
      </c>
      <c r="N21" s="44" t="s">
        <v>85</v>
      </c>
      <c r="O21" s="44" t="s">
        <v>85</v>
      </c>
      <c r="P21" s="44" t="s">
        <v>88</v>
      </c>
      <c r="Q21" s="27">
        <v>10</v>
      </c>
      <c r="R21" s="27">
        <v>9492190518</v>
      </c>
      <c r="S21" s="38"/>
      <c r="T21" s="45" t="s">
        <v>83</v>
      </c>
      <c r="U21" s="44" t="s">
        <v>84</v>
      </c>
      <c r="V21" s="44" t="s">
        <v>85</v>
      </c>
      <c r="W21" s="44" t="s">
        <v>88</v>
      </c>
      <c r="X21" s="46">
        <v>10</v>
      </c>
      <c r="Y21" s="38"/>
      <c r="Z21" s="51" t="s">
        <v>103</v>
      </c>
      <c r="AA21" s="44" t="s">
        <v>84</v>
      </c>
      <c r="AB21" s="56" t="s">
        <v>85</v>
      </c>
      <c r="AC21" s="56" t="s">
        <v>182</v>
      </c>
      <c r="AD21" s="37" t="s">
        <v>167</v>
      </c>
      <c r="AE21" s="47" t="s">
        <v>147</v>
      </c>
      <c r="AF21" s="47" t="s">
        <v>148</v>
      </c>
      <c r="AG21" s="52" t="s">
        <v>68</v>
      </c>
      <c r="AH21" s="49">
        <v>1</v>
      </c>
      <c r="AI21" s="50">
        <v>10</v>
      </c>
      <c r="AJ21" s="50">
        <v>44</v>
      </c>
      <c r="AK21" s="18">
        <v>0</v>
      </c>
      <c r="AL21" s="18">
        <v>0</v>
      </c>
      <c r="AM21" s="60">
        <f t="shared" si="0"/>
        <v>54</v>
      </c>
      <c r="AN21" s="16" t="s">
        <v>38</v>
      </c>
      <c r="AO21" s="16"/>
      <c r="AP21" s="16"/>
      <c r="AQ21" s="16"/>
      <c r="AR21" s="16"/>
      <c r="AS21" s="16"/>
      <c r="AT21" s="16"/>
      <c r="AU21" s="16"/>
      <c r="AV21" s="16"/>
      <c r="AW21" s="17" t="s">
        <v>39</v>
      </c>
      <c r="AX21" s="17" t="s">
        <v>38</v>
      </c>
      <c r="AY21" s="17" t="s">
        <v>38</v>
      </c>
      <c r="AZ21" s="17" t="s">
        <v>38</v>
      </c>
      <c r="BA21" s="17" t="s">
        <v>40</v>
      </c>
      <c r="BB21" s="17" t="s">
        <v>39</v>
      </c>
      <c r="BC21" s="16"/>
      <c r="BD21" s="19" t="s">
        <v>65</v>
      </c>
      <c r="BE21" s="19" t="s">
        <v>66</v>
      </c>
    </row>
    <row r="22" spans="1:57" s="20" customFormat="1" ht="13.5" customHeight="1">
      <c r="A22" s="37">
        <f t="shared" si="1"/>
        <v>20</v>
      </c>
      <c r="B22" s="16"/>
      <c r="C22" s="43" t="s">
        <v>80</v>
      </c>
      <c r="D22" s="51" t="s">
        <v>184</v>
      </c>
      <c r="E22" s="37" t="s">
        <v>81</v>
      </c>
      <c r="F22" s="37" t="s">
        <v>67</v>
      </c>
      <c r="G22" s="37" t="s">
        <v>82</v>
      </c>
      <c r="H22" s="16"/>
      <c r="I22" s="16"/>
      <c r="J22" s="17" t="s">
        <v>38</v>
      </c>
      <c r="K22" s="37"/>
      <c r="L22" s="44" t="s">
        <v>83</v>
      </c>
      <c r="M22" s="44" t="s">
        <v>84</v>
      </c>
      <c r="N22" s="44" t="s">
        <v>85</v>
      </c>
      <c r="O22" s="44" t="s">
        <v>85</v>
      </c>
      <c r="P22" s="44" t="s">
        <v>88</v>
      </c>
      <c r="Q22" s="27">
        <v>10</v>
      </c>
      <c r="R22" s="53">
        <v>9492190518</v>
      </c>
      <c r="S22" s="38"/>
      <c r="T22" s="26" t="s">
        <v>83</v>
      </c>
      <c r="U22" s="44" t="s">
        <v>84</v>
      </c>
      <c r="V22" s="44" t="s">
        <v>85</v>
      </c>
      <c r="W22" s="44" t="s">
        <v>88</v>
      </c>
      <c r="X22" s="46">
        <v>10</v>
      </c>
      <c r="Y22" s="38"/>
      <c r="Z22" s="44" t="s">
        <v>104</v>
      </c>
      <c r="AA22" s="44" t="s">
        <v>84</v>
      </c>
      <c r="AB22" s="56" t="s">
        <v>105</v>
      </c>
      <c r="AC22" s="56" t="s">
        <v>183</v>
      </c>
      <c r="AD22" s="37">
        <v>211</v>
      </c>
      <c r="AE22" s="47" t="s">
        <v>149</v>
      </c>
      <c r="AF22" s="47" t="s">
        <v>150</v>
      </c>
      <c r="AG22" s="48" t="s">
        <v>69</v>
      </c>
      <c r="AH22" s="49">
        <v>18</v>
      </c>
      <c r="AI22" s="50">
        <v>2194</v>
      </c>
      <c r="AJ22" s="50">
        <v>0</v>
      </c>
      <c r="AK22" s="18">
        <v>0</v>
      </c>
      <c r="AL22" s="18">
        <v>0</v>
      </c>
      <c r="AM22" s="60">
        <f t="shared" si="0"/>
        <v>2194</v>
      </c>
      <c r="AN22" s="16" t="s">
        <v>38</v>
      </c>
      <c r="AO22" s="16"/>
      <c r="AP22" s="16"/>
      <c r="AQ22" s="16"/>
      <c r="AR22" s="16"/>
      <c r="AS22" s="16"/>
      <c r="AT22" s="16"/>
      <c r="AU22" s="16"/>
      <c r="AV22" s="16"/>
      <c r="AW22" s="17" t="s">
        <v>39</v>
      </c>
      <c r="AX22" s="17" t="s">
        <v>38</v>
      </c>
      <c r="AY22" s="17" t="s">
        <v>38</v>
      </c>
      <c r="AZ22" s="17" t="s">
        <v>38</v>
      </c>
      <c r="BA22" s="17" t="s">
        <v>40</v>
      </c>
      <c r="BB22" s="17" t="s">
        <v>39</v>
      </c>
      <c r="BC22" s="16"/>
      <c r="BD22" s="19" t="s">
        <v>65</v>
      </c>
      <c r="BE22" s="19" t="s">
        <v>66</v>
      </c>
    </row>
    <row r="23" spans="1:57" s="20" customFormat="1" ht="13.5" customHeight="1">
      <c r="A23" s="37">
        <f t="shared" si="1"/>
        <v>21</v>
      </c>
      <c r="B23" s="16"/>
      <c r="C23" s="43" t="s">
        <v>80</v>
      </c>
      <c r="D23" s="51" t="s">
        <v>184</v>
      </c>
      <c r="E23" s="37" t="s">
        <v>81</v>
      </c>
      <c r="F23" s="37" t="s">
        <v>67</v>
      </c>
      <c r="G23" s="37" t="s">
        <v>82</v>
      </c>
      <c r="H23" s="16"/>
      <c r="I23" s="16"/>
      <c r="J23" s="17" t="s">
        <v>38</v>
      </c>
      <c r="K23" s="37"/>
      <c r="L23" s="44" t="s">
        <v>83</v>
      </c>
      <c r="M23" s="44" t="s">
        <v>84</v>
      </c>
      <c r="N23" s="44" t="s">
        <v>85</v>
      </c>
      <c r="O23" s="44" t="s">
        <v>85</v>
      </c>
      <c r="P23" s="44" t="s">
        <v>88</v>
      </c>
      <c r="Q23" s="27">
        <v>10</v>
      </c>
      <c r="R23" s="27">
        <v>9492190518</v>
      </c>
      <c r="S23" s="38"/>
      <c r="T23" s="45" t="s">
        <v>83</v>
      </c>
      <c r="U23" s="44" t="s">
        <v>84</v>
      </c>
      <c r="V23" s="44" t="s">
        <v>85</v>
      </c>
      <c r="W23" s="44" t="s">
        <v>88</v>
      </c>
      <c r="X23" s="46">
        <v>10</v>
      </c>
      <c r="Y23" s="38"/>
      <c r="Z23" s="54" t="s">
        <v>106</v>
      </c>
      <c r="AA23" s="44" t="s">
        <v>84</v>
      </c>
      <c r="AB23" s="56" t="s">
        <v>107</v>
      </c>
      <c r="AC23" s="56" t="s">
        <v>171</v>
      </c>
      <c r="AD23" s="37" t="s">
        <v>168</v>
      </c>
      <c r="AE23" s="47" t="s">
        <v>151</v>
      </c>
      <c r="AF23" s="47" t="s">
        <v>152</v>
      </c>
      <c r="AG23" s="48" t="s">
        <v>69</v>
      </c>
      <c r="AH23" s="49">
        <v>28</v>
      </c>
      <c r="AI23" s="50">
        <v>1619</v>
      </c>
      <c r="AJ23" s="50">
        <v>0</v>
      </c>
      <c r="AK23" s="18">
        <v>0</v>
      </c>
      <c r="AL23" s="18">
        <v>0</v>
      </c>
      <c r="AM23" s="60">
        <f t="shared" si="0"/>
        <v>1619</v>
      </c>
      <c r="AN23" s="16" t="s">
        <v>38</v>
      </c>
      <c r="AO23" s="16"/>
      <c r="AP23" s="16"/>
      <c r="AQ23" s="16"/>
      <c r="AR23" s="16"/>
      <c r="AS23" s="16"/>
      <c r="AT23" s="16"/>
      <c r="AU23" s="16"/>
      <c r="AV23" s="16"/>
      <c r="AW23" s="17" t="s">
        <v>39</v>
      </c>
      <c r="AX23" s="17" t="s">
        <v>38</v>
      </c>
      <c r="AY23" s="17" t="s">
        <v>38</v>
      </c>
      <c r="AZ23" s="17" t="s">
        <v>38</v>
      </c>
      <c r="BA23" s="17" t="s">
        <v>40</v>
      </c>
      <c r="BB23" s="17" t="s">
        <v>39</v>
      </c>
      <c r="BC23" s="16"/>
      <c r="BD23" s="19" t="s">
        <v>65</v>
      </c>
      <c r="BE23" s="19" t="s">
        <v>66</v>
      </c>
    </row>
    <row r="24" spans="1:57" s="20" customFormat="1" ht="13.5" customHeight="1">
      <c r="A24" s="37">
        <f t="shared" si="1"/>
        <v>22</v>
      </c>
      <c r="B24" s="16"/>
      <c r="C24" s="43" t="s">
        <v>80</v>
      </c>
      <c r="D24" s="51" t="s">
        <v>184</v>
      </c>
      <c r="E24" s="37" t="s">
        <v>81</v>
      </c>
      <c r="F24" s="37" t="s">
        <v>67</v>
      </c>
      <c r="G24" s="37" t="s">
        <v>82</v>
      </c>
      <c r="H24" s="16"/>
      <c r="I24" s="16"/>
      <c r="J24" s="17" t="s">
        <v>38</v>
      </c>
      <c r="K24" s="37"/>
      <c r="L24" s="44" t="s">
        <v>83</v>
      </c>
      <c r="M24" s="44" t="s">
        <v>84</v>
      </c>
      <c r="N24" s="44" t="s">
        <v>85</v>
      </c>
      <c r="O24" s="44" t="s">
        <v>85</v>
      </c>
      <c r="P24" s="44" t="s">
        <v>88</v>
      </c>
      <c r="Q24" s="27">
        <v>10</v>
      </c>
      <c r="R24" s="27">
        <v>9492190518</v>
      </c>
      <c r="S24" s="38"/>
      <c r="T24" s="26" t="s">
        <v>83</v>
      </c>
      <c r="U24" s="44" t="s">
        <v>84</v>
      </c>
      <c r="V24" s="44" t="s">
        <v>85</v>
      </c>
      <c r="W24" s="44" t="s">
        <v>88</v>
      </c>
      <c r="X24" s="46">
        <v>10</v>
      </c>
      <c r="Y24" s="38"/>
      <c r="Z24" s="26" t="s">
        <v>108</v>
      </c>
      <c r="AA24" s="44" t="s">
        <v>84</v>
      </c>
      <c r="AB24" s="56" t="s">
        <v>85</v>
      </c>
      <c r="AC24" s="56" t="s">
        <v>172</v>
      </c>
      <c r="AD24" s="37" t="s">
        <v>169</v>
      </c>
      <c r="AE24" s="47" t="s">
        <v>153</v>
      </c>
      <c r="AF24" s="47" t="s">
        <v>154</v>
      </c>
      <c r="AG24" s="52" t="s">
        <v>69</v>
      </c>
      <c r="AH24" s="49">
        <v>13</v>
      </c>
      <c r="AI24" s="50">
        <v>2381</v>
      </c>
      <c r="AJ24" s="50">
        <v>0</v>
      </c>
      <c r="AK24" s="18">
        <v>0</v>
      </c>
      <c r="AL24" s="18">
        <v>0</v>
      </c>
      <c r="AM24" s="60">
        <f t="shared" si="0"/>
        <v>2381</v>
      </c>
      <c r="AN24" s="16" t="s">
        <v>38</v>
      </c>
      <c r="AO24" s="16"/>
      <c r="AP24" s="16"/>
      <c r="AQ24" s="16"/>
      <c r="AR24" s="16"/>
      <c r="AS24" s="16"/>
      <c r="AT24" s="16"/>
      <c r="AU24" s="16"/>
      <c r="AV24" s="16"/>
      <c r="AW24" s="17" t="s">
        <v>39</v>
      </c>
      <c r="AX24" s="17" t="s">
        <v>38</v>
      </c>
      <c r="AY24" s="17" t="s">
        <v>38</v>
      </c>
      <c r="AZ24" s="17" t="s">
        <v>38</v>
      </c>
      <c r="BA24" s="17" t="s">
        <v>40</v>
      </c>
      <c r="BB24" s="17" t="s">
        <v>39</v>
      </c>
      <c r="BC24" s="16"/>
      <c r="BD24" s="19" t="s">
        <v>65</v>
      </c>
      <c r="BE24" s="19" t="s">
        <v>66</v>
      </c>
    </row>
    <row r="25" spans="1:57" s="22" customFormat="1" ht="13.5" customHeight="1">
      <c r="A25" s="37">
        <f t="shared" si="1"/>
        <v>23</v>
      </c>
      <c r="B25" s="21"/>
      <c r="C25" s="43" t="s">
        <v>80</v>
      </c>
      <c r="D25" s="51" t="s">
        <v>184</v>
      </c>
      <c r="E25" s="37" t="s">
        <v>81</v>
      </c>
      <c r="F25" s="37" t="s">
        <v>67</v>
      </c>
      <c r="G25" s="37" t="s">
        <v>82</v>
      </c>
      <c r="H25" s="16"/>
      <c r="I25" s="16"/>
      <c r="J25" s="17" t="s">
        <v>38</v>
      </c>
      <c r="K25" s="41"/>
      <c r="L25" s="44" t="s">
        <v>83</v>
      </c>
      <c r="M25" s="44" t="s">
        <v>84</v>
      </c>
      <c r="N25" s="44" t="s">
        <v>85</v>
      </c>
      <c r="O25" s="44" t="s">
        <v>85</v>
      </c>
      <c r="P25" s="44" t="s">
        <v>88</v>
      </c>
      <c r="Q25" s="27">
        <v>10</v>
      </c>
      <c r="R25" s="27">
        <v>9492190518</v>
      </c>
      <c r="S25" s="42"/>
      <c r="T25" s="26" t="s">
        <v>83</v>
      </c>
      <c r="U25" s="44" t="s">
        <v>84</v>
      </c>
      <c r="V25" s="44" t="s">
        <v>85</v>
      </c>
      <c r="W25" s="44" t="s">
        <v>88</v>
      </c>
      <c r="X25" s="46">
        <v>10</v>
      </c>
      <c r="Y25" s="42"/>
      <c r="Z25" s="26" t="s">
        <v>109</v>
      </c>
      <c r="AA25" s="44" t="s">
        <v>84</v>
      </c>
      <c r="AB25" s="56" t="s">
        <v>100</v>
      </c>
      <c r="AC25" s="56" t="s">
        <v>170</v>
      </c>
      <c r="AD25" s="37">
        <v>118</v>
      </c>
      <c r="AE25" s="47" t="s">
        <v>155</v>
      </c>
      <c r="AF25" s="47" t="s">
        <v>156</v>
      </c>
      <c r="AG25" s="52" t="s">
        <v>69</v>
      </c>
      <c r="AH25" s="55">
        <v>17</v>
      </c>
      <c r="AI25" s="50">
        <v>11978</v>
      </c>
      <c r="AJ25" s="50">
        <v>0</v>
      </c>
      <c r="AK25" s="18">
        <v>0</v>
      </c>
      <c r="AL25" s="18">
        <v>0</v>
      </c>
      <c r="AM25" s="60">
        <f t="shared" si="0"/>
        <v>11978</v>
      </c>
      <c r="AN25" s="16" t="s">
        <v>38</v>
      </c>
      <c r="AO25" s="21"/>
      <c r="AP25" s="21"/>
      <c r="AQ25" s="21"/>
      <c r="AR25" s="21"/>
      <c r="AS25" s="21"/>
      <c r="AT25" s="21"/>
      <c r="AU25" s="21"/>
      <c r="AV25" s="21"/>
      <c r="AW25" s="17" t="s">
        <v>39</v>
      </c>
      <c r="AX25" s="17" t="s">
        <v>38</v>
      </c>
      <c r="AY25" s="17" t="s">
        <v>38</v>
      </c>
      <c r="AZ25" s="17" t="s">
        <v>38</v>
      </c>
      <c r="BA25" s="17" t="s">
        <v>40</v>
      </c>
      <c r="BB25" s="17" t="s">
        <v>39</v>
      </c>
      <c r="BC25" s="16"/>
      <c r="BD25" s="19" t="s">
        <v>65</v>
      </c>
      <c r="BE25" s="19" t="s">
        <v>66</v>
      </c>
    </row>
    <row r="26" spans="1:57" s="20" customFormat="1" ht="13.5" customHeight="1">
      <c r="A26" s="37">
        <f t="shared" si="1"/>
        <v>24</v>
      </c>
      <c r="B26" s="16"/>
      <c r="C26" s="43" t="s">
        <v>80</v>
      </c>
      <c r="D26" s="51" t="s">
        <v>184</v>
      </c>
      <c r="E26" s="37" t="s">
        <v>81</v>
      </c>
      <c r="F26" s="37" t="s">
        <v>67</v>
      </c>
      <c r="G26" s="37" t="s">
        <v>82</v>
      </c>
      <c r="H26" s="16"/>
      <c r="I26" s="16"/>
      <c r="J26" s="17" t="s">
        <v>38</v>
      </c>
      <c r="K26" s="16"/>
      <c r="L26" s="44" t="s">
        <v>83</v>
      </c>
      <c r="M26" s="44" t="s">
        <v>84</v>
      </c>
      <c r="N26" s="44" t="s">
        <v>85</v>
      </c>
      <c r="O26" s="44" t="s">
        <v>85</v>
      </c>
      <c r="P26" s="44" t="s">
        <v>88</v>
      </c>
      <c r="Q26" s="27">
        <v>10</v>
      </c>
      <c r="R26" s="27">
        <v>9492190518</v>
      </c>
      <c r="S26" s="16"/>
      <c r="T26" s="26" t="s">
        <v>83</v>
      </c>
      <c r="U26" s="44" t="s">
        <v>84</v>
      </c>
      <c r="V26" s="44" t="s">
        <v>85</v>
      </c>
      <c r="W26" s="44" t="s">
        <v>88</v>
      </c>
      <c r="X26" s="46">
        <v>10</v>
      </c>
      <c r="Y26" s="16"/>
      <c r="Z26" s="26" t="s">
        <v>110</v>
      </c>
      <c r="AA26" s="44" t="s">
        <v>84</v>
      </c>
      <c r="AB26" s="56" t="s">
        <v>100</v>
      </c>
      <c r="AC26" s="56" t="s">
        <v>170</v>
      </c>
      <c r="AD26" s="37">
        <v>118</v>
      </c>
      <c r="AE26" s="47" t="s">
        <v>157</v>
      </c>
      <c r="AF26" s="47" t="s">
        <v>158</v>
      </c>
      <c r="AG26" s="52" t="s">
        <v>69</v>
      </c>
      <c r="AH26" s="49">
        <v>16.1</v>
      </c>
      <c r="AI26" s="50">
        <v>7205</v>
      </c>
      <c r="AJ26" s="50">
        <v>0</v>
      </c>
      <c r="AK26" s="18">
        <v>0</v>
      </c>
      <c r="AL26" s="18">
        <v>0</v>
      </c>
      <c r="AM26" s="60">
        <f t="shared" si="0"/>
        <v>7205</v>
      </c>
      <c r="AN26" s="16" t="s">
        <v>38</v>
      </c>
      <c r="AO26" s="16"/>
      <c r="AP26" s="16"/>
      <c r="AQ26" s="16"/>
      <c r="AR26" s="16"/>
      <c r="AS26" s="16"/>
      <c r="AT26" s="16"/>
      <c r="AU26" s="16"/>
      <c r="AV26" s="16"/>
      <c r="AW26" s="17" t="s">
        <v>39</v>
      </c>
      <c r="AX26" s="17" t="s">
        <v>38</v>
      </c>
      <c r="AY26" s="17" t="s">
        <v>38</v>
      </c>
      <c r="AZ26" s="17" t="s">
        <v>38</v>
      </c>
      <c r="BA26" s="17" t="s">
        <v>40</v>
      </c>
      <c r="BB26" s="17" t="s">
        <v>39</v>
      </c>
      <c r="BC26" s="16"/>
      <c r="BD26" s="19" t="s">
        <v>65</v>
      </c>
      <c r="BE26" s="19" t="s">
        <v>66</v>
      </c>
    </row>
    <row r="27" spans="1:57" s="20" customFormat="1" ht="13.5" customHeight="1">
      <c r="A27" s="37">
        <f t="shared" si="1"/>
        <v>25</v>
      </c>
      <c r="B27" s="16"/>
      <c r="C27" s="43" t="s">
        <v>80</v>
      </c>
      <c r="D27" s="51" t="s">
        <v>184</v>
      </c>
      <c r="E27" s="37" t="s">
        <v>81</v>
      </c>
      <c r="F27" s="37" t="s">
        <v>67</v>
      </c>
      <c r="G27" s="37" t="s">
        <v>82</v>
      </c>
      <c r="H27" s="16"/>
      <c r="I27" s="16"/>
      <c r="J27" s="17" t="s">
        <v>38</v>
      </c>
      <c r="K27" s="16"/>
      <c r="L27" s="44" t="s">
        <v>83</v>
      </c>
      <c r="M27" s="44" t="s">
        <v>86</v>
      </c>
      <c r="N27" s="44" t="s">
        <v>85</v>
      </c>
      <c r="O27" s="44" t="s">
        <v>85</v>
      </c>
      <c r="P27" s="44" t="s">
        <v>88</v>
      </c>
      <c r="Q27" s="27">
        <v>10</v>
      </c>
      <c r="R27" s="27">
        <v>9492190518</v>
      </c>
      <c r="S27" s="16"/>
      <c r="T27" s="26" t="s">
        <v>83</v>
      </c>
      <c r="U27" s="44" t="s">
        <v>86</v>
      </c>
      <c r="V27" s="44" t="s">
        <v>85</v>
      </c>
      <c r="W27" s="44" t="s">
        <v>88</v>
      </c>
      <c r="X27" s="46">
        <v>10</v>
      </c>
      <c r="Y27" s="16"/>
      <c r="Z27" s="26" t="s">
        <v>111</v>
      </c>
      <c r="AA27" s="44" t="s">
        <v>86</v>
      </c>
      <c r="AB27" s="56" t="s">
        <v>96</v>
      </c>
      <c r="AC27" s="56" t="s">
        <v>175</v>
      </c>
      <c r="AD27" s="37">
        <v>4</v>
      </c>
      <c r="AE27" s="47" t="s">
        <v>159</v>
      </c>
      <c r="AF27" s="47" t="s">
        <v>160</v>
      </c>
      <c r="AG27" s="52" t="s">
        <v>70</v>
      </c>
      <c r="AH27" s="55">
        <v>5</v>
      </c>
      <c r="AI27" s="50">
        <v>2</v>
      </c>
      <c r="AJ27" s="50">
        <v>0</v>
      </c>
      <c r="AK27" s="18">
        <v>0</v>
      </c>
      <c r="AL27" s="18">
        <v>0</v>
      </c>
      <c r="AM27" s="60">
        <f t="shared" si="0"/>
        <v>2</v>
      </c>
      <c r="AN27" s="16" t="s">
        <v>38</v>
      </c>
      <c r="AO27" s="16"/>
      <c r="AP27" s="16"/>
      <c r="AQ27" s="16"/>
      <c r="AR27" s="16"/>
      <c r="AS27" s="16"/>
      <c r="AT27" s="16"/>
      <c r="AU27" s="16"/>
      <c r="AV27" s="16"/>
      <c r="AW27" s="17" t="s">
        <v>39</v>
      </c>
      <c r="AX27" s="17" t="s">
        <v>38</v>
      </c>
      <c r="AY27" s="17" t="s">
        <v>38</v>
      </c>
      <c r="AZ27" s="17" t="s">
        <v>38</v>
      </c>
      <c r="BA27" s="17" t="s">
        <v>40</v>
      </c>
      <c r="BB27" s="17" t="s">
        <v>39</v>
      </c>
      <c r="BC27" s="16"/>
      <c r="BD27" s="19" t="s">
        <v>65</v>
      </c>
      <c r="BE27" s="19" t="s">
        <v>66</v>
      </c>
    </row>
    <row r="28" spans="1:57" s="20" customFormat="1" ht="13.5" customHeight="1">
      <c r="A28" s="37">
        <f t="shared" si="1"/>
        <v>26</v>
      </c>
      <c r="B28" s="16"/>
      <c r="C28" s="43" t="s">
        <v>80</v>
      </c>
      <c r="D28" s="51" t="s">
        <v>184</v>
      </c>
      <c r="E28" s="37" t="s">
        <v>81</v>
      </c>
      <c r="F28" s="37" t="s">
        <v>67</v>
      </c>
      <c r="G28" s="37" t="s">
        <v>82</v>
      </c>
      <c r="H28" s="16"/>
      <c r="I28" s="16"/>
      <c r="J28" s="17" t="s">
        <v>38</v>
      </c>
      <c r="K28" s="16"/>
      <c r="L28" s="44" t="s">
        <v>87</v>
      </c>
      <c r="M28" s="44" t="s">
        <v>84</v>
      </c>
      <c r="N28" s="44" t="s">
        <v>85</v>
      </c>
      <c r="O28" s="44" t="s">
        <v>85</v>
      </c>
      <c r="P28" s="44" t="s">
        <v>88</v>
      </c>
      <c r="Q28" s="27">
        <v>10</v>
      </c>
      <c r="R28" s="48">
        <v>9491606193</v>
      </c>
      <c r="S28" s="16"/>
      <c r="T28" s="26" t="s">
        <v>87</v>
      </c>
      <c r="U28" s="44" t="s">
        <v>84</v>
      </c>
      <c r="V28" s="44" t="s">
        <v>85</v>
      </c>
      <c r="W28" s="44" t="s">
        <v>88</v>
      </c>
      <c r="X28" s="46">
        <v>10</v>
      </c>
      <c r="Y28" s="16"/>
      <c r="Z28" s="44" t="s">
        <v>87</v>
      </c>
      <c r="AA28" s="44" t="s">
        <v>84</v>
      </c>
      <c r="AB28" s="56" t="s">
        <v>85</v>
      </c>
      <c r="AC28" s="56" t="s">
        <v>172</v>
      </c>
      <c r="AD28" s="37">
        <v>70</v>
      </c>
      <c r="AE28" s="47" t="s">
        <v>161</v>
      </c>
      <c r="AF28" s="47" t="s">
        <v>162</v>
      </c>
      <c r="AG28" s="52" t="s">
        <v>69</v>
      </c>
      <c r="AH28" s="49">
        <v>16</v>
      </c>
      <c r="AI28" s="50">
        <v>1516</v>
      </c>
      <c r="AJ28" s="50">
        <v>0</v>
      </c>
      <c r="AK28" s="18">
        <v>0</v>
      </c>
      <c r="AL28" s="18">
        <v>0</v>
      </c>
      <c r="AM28" s="60">
        <f t="shared" si="0"/>
        <v>1516</v>
      </c>
      <c r="AN28" s="16" t="s">
        <v>38</v>
      </c>
      <c r="AO28" s="16"/>
      <c r="AP28" s="16"/>
      <c r="AQ28" s="16"/>
      <c r="AR28" s="16"/>
      <c r="AS28" s="16"/>
      <c r="AT28" s="16"/>
      <c r="AU28" s="16"/>
      <c r="AV28" s="16"/>
      <c r="AW28" s="17" t="s">
        <v>39</v>
      </c>
      <c r="AX28" s="17" t="s">
        <v>38</v>
      </c>
      <c r="AY28" s="17" t="s">
        <v>38</v>
      </c>
      <c r="AZ28" s="17" t="s">
        <v>38</v>
      </c>
      <c r="BA28" s="17" t="s">
        <v>40</v>
      </c>
      <c r="BB28" s="17" t="s">
        <v>39</v>
      </c>
      <c r="BC28" s="16"/>
      <c r="BD28" s="19" t="s">
        <v>65</v>
      </c>
      <c r="BE28" s="19" t="s">
        <v>66</v>
      </c>
    </row>
    <row r="29" ht="12">
      <c r="AM29" s="23">
        <f>SUM(AM3:AM28)</f>
        <v>103837</v>
      </c>
    </row>
    <row r="30" ht="12">
      <c r="AM30" s="23">
        <f>AM29/1000</f>
        <v>103.837</v>
      </c>
    </row>
  </sheetData>
  <sheetProtection/>
  <mergeCells count="23">
    <mergeCell ref="K1:K2"/>
    <mergeCell ref="F1:F2"/>
    <mergeCell ref="G1:G2"/>
    <mergeCell ref="H1:H2"/>
    <mergeCell ref="E1:E2"/>
    <mergeCell ref="I1:I2"/>
    <mergeCell ref="J1:J2"/>
    <mergeCell ref="A1:A2"/>
    <mergeCell ref="B1:B2"/>
    <mergeCell ref="C1:C2"/>
    <mergeCell ref="D1:D2"/>
    <mergeCell ref="T1:Y1"/>
    <mergeCell ref="AI1:AM1"/>
    <mergeCell ref="Z1:AF1"/>
    <mergeCell ref="AG1:AG2"/>
    <mergeCell ref="AH1:AH2"/>
    <mergeCell ref="L1:S1"/>
    <mergeCell ref="AO1:AT1"/>
    <mergeCell ref="AU1:AV1"/>
    <mergeCell ref="BE1:BE2"/>
    <mergeCell ref="AW1:BB1"/>
    <mergeCell ref="BC1:BC2"/>
    <mergeCell ref="BD1:BD2"/>
  </mergeCells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27"/>
    </sheetView>
  </sheetViews>
  <sheetFormatPr defaultColWidth="8.50390625" defaultRowHeight="14.25"/>
  <cols>
    <col min="1" max="1" width="3.75390625" style="4" customWidth="1"/>
    <col min="2" max="2" width="16.375" style="4" customWidth="1"/>
    <col min="3" max="3" width="8.50390625" style="4" customWidth="1"/>
    <col min="4" max="4" width="23.25390625" style="4" customWidth="1"/>
    <col min="5" max="5" width="14.25390625" style="4" customWidth="1"/>
    <col min="6" max="6" width="8.50390625" style="4" customWidth="1"/>
    <col min="7" max="7" width="17.375" style="4" customWidth="1"/>
    <col min="8" max="16384" width="8.50390625" style="4" customWidth="1"/>
  </cols>
  <sheetData>
    <row r="1" spans="1:10" ht="31.5">
      <c r="A1" s="1" t="s">
        <v>41</v>
      </c>
      <c r="B1" s="2" t="s">
        <v>42</v>
      </c>
      <c r="C1" s="2" t="s">
        <v>16</v>
      </c>
      <c r="D1" s="2" t="s">
        <v>18</v>
      </c>
      <c r="E1" s="2" t="s">
        <v>19</v>
      </c>
      <c r="F1" s="2" t="s">
        <v>71</v>
      </c>
      <c r="G1" s="2" t="s">
        <v>6</v>
      </c>
      <c r="H1" s="3" t="s">
        <v>43</v>
      </c>
      <c r="I1" s="3" t="s">
        <v>44</v>
      </c>
      <c r="J1" s="3" t="s">
        <v>47</v>
      </c>
    </row>
    <row r="2" spans="1:10" ht="10.5">
      <c r="A2" s="5">
        <f>'Wykaz ppe '!A3</f>
        <v>1</v>
      </c>
      <c r="B2" s="7" t="str">
        <f>'Wykaz ppe '!Z3</f>
        <v>Oświetlenie Zamku w Olsztynie</v>
      </c>
      <c r="C2" s="6" t="str">
        <f>'Wykaz ppe '!AA3</f>
        <v>42-256</v>
      </c>
      <c r="D2" s="7" t="str">
        <f>'Wykaz ppe '!AB3</f>
        <v>Olsztyn</v>
      </c>
      <c r="E2" s="7">
        <f>'Wykaz ppe '!AC3</f>
        <v>0</v>
      </c>
      <c r="F2" s="7">
        <f>'Wykaz ppe '!AD3</f>
        <v>0</v>
      </c>
      <c r="G2" s="6" t="str">
        <f>'Wykaz ppe '!AE3</f>
        <v>590322428400694684</v>
      </c>
      <c r="H2" s="7" t="str">
        <f>'Wykaz ppe '!AG3</f>
        <v>C21</v>
      </c>
      <c r="I2" s="7">
        <f>'Wykaz ppe '!AH3</f>
        <v>50</v>
      </c>
      <c r="J2" s="7">
        <f>'Wykaz ppe '!AM3</f>
        <v>63532</v>
      </c>
    </row>
    <row r="3" spans="1:10" ht="10.5">
      <c r="A3" s="5">
        <f>'Wykaz ppe '!A4</f>
        <v>2</v>
      </c>
      <c r="B3" s="7" t="str">
        <f>'Wykaz ppe '!Z4</f>
        <v>Szalety</v>
      </c>
      <c r="C3" s="6" t="str">
        <f>'Wykaz ppe '!AA4</f>
        <v>42-256</v>
      </c>
      <c r="D3" s="7" t="str">
        <f>'Wykaz ppe '!AB4</f>
        <v>Olsztyn</v>
      </c>
      <c r="E3" s="7" t="str">
        <f>'Wykaz ppe '!AC4</f>
        <v>Zamkowa </v>
      </c>
      <c r="F3" s="7">
        <f>'Wykaz ppe '!AD4</f>
        <v>5</v>
      </c>
      <c r="G3" s="6" t="str">
        <f>'Wykaz ppe '!AE4</f>
        <v>590322428400696480</v>
      </c>
      <c r="H3" s="7" t="str">
        <f>'Wykaz ppe '!AG4</f>
        <v>C11</v>
      </c>
      <c r="I3" s="7">
        <f>'Wykaz ppe '!AH4</f>
        <v>6</v>
      </c>
      <c r="J3" s="7">
        <f>'Wykaz ppe '!AM4</f>
        <v>16</v>
      </c>
    </row>
    <row r="4" spans="1:10" ht="10.5">
      <c r="A4" s="5">
        <f>'Wykaz ppe '!A5</f>
        <v>3</v>
      </c>
      <c r="B4" s="7" t="str">
        <f>'Wykaz ppe '!Z5</f>
        <v>Lokal Użytkowy</v>
      </c>
      <c r="C4" s="6" t="str">
        <f>'Wykaz ppe '!AA5</f>
        <v>42-256</v>
      </c>
      <c r="D4" s="7" t="str">
        <f>'Wykaz ppe '!AB5</f>
        <v>Zrębice</v>
      </c>
      <c r="E4" s="7" t="str">
        <f>'Wykaz ppe '!AC5</f>
        <v>Główna </v>
      </c>
      <c r="F4" s="7">
        <f>'Wykaz ppe '!AD5</f>
        <v>137</v>
      </c>
      <c r="G4" s="6" t="str">
        <f>'Wykaz ppe '!AE5</f>
        <v>590322428400698354</v>
      </c>
      <c r="H4" s="7" t="str">
        <f>'Wykaz ppe '!AG5</f>
        <v>C11</v>
      </c>
      <c r="I4" s="7">
        <f>'Wykaz ppe '!AH5</f>
        <v>14</v>
      </c>
      <c r="J4" s="7">
        <f>'Wykaz ppe '!AM5</f>
        <v>514</v>
      </c>
    </row>
    <row r="5" spans="1:10" ht="10.5">
      <c r="A5" s="5">
        <f>'Wykaz ppe '!A6</f>
        <v>4</v>
      </c>
      <c r="B5" s="7" t="str">
        <f>'Wykaz ppe '!Z6</f>
        <v>Przedszkole </v>
      </c>
      <c r="C5" s="6" t="str">
        <f>'Wykaz ppe '!AA6</f>
        <v>42-256</v>
      </c>
      <c r="D5" s="7" t="str">
        <f>'Wykaz ppe '!AB6</f>
        <v>Olsztyn</v>
      </c>
      <c r="E5" s="7" t="str">
        <f>'Wykaz ppe '!AC6</f>
        <v>Przymiłkowice</v>
      </c>
      <c r="F5" s="7">
        <f>'Wykaz ppe '!AD6</f>
        <v>0</v>
      </c>
      <c r="G5" s="6" t="str">
        <f>'Wykaz ppe '!AE6</f>
        <v>590322428400702150</v>
      </c>
      <c r="H5" s="7" t="str">
        <f>'Wykaz ppe '!AG6</f>
        <v>C11</v>
      </c>
      <c r="I5" s="7">
        <f>'Wykaz ppe '!AH6</f>
        <v>13</v>
      </c>
      <c r="J5" s="7">
        <f>'Wykaz ppe '!AM6</f>
        <v>1051</v>
      </c>
    </row>
    <row r="6" spans="1:10" ht="10.5">
      <c r="A6" s="5">
        <f>'Wykaz ppe '!A7</f>
        <v>5</v>
      </c>
      <c r="B6" s="7" t="str">
        <f>'Wykaz ppe '!Z7</f>
        <v>Świetlica OSP Olsztyn</v>
      </c>
      <c r="C6" s="6" t="str">
        <f>'Wykaz ppe '!AA7</f>
        <v>42-256</v>
      </c>
      <c r="D6" s="7" t="str">
        <f>'Wykaz ppe '!AB7</f>
        <v>Olsztyn</v>
      </c>
      <c r="E6" s="7" t="str">
        <f>'Wykaz ppe '!AC7</f>
        <v>Kuhna </v>
      </c>
      <c r="F6" s="7">
        <f>'Wykaz ppe '!AD7</f>
        <v>20</v>
      </c>
      <c r="G6" s="6" t="str">
        <f>'Wykaz ppe '!AE7</f>
        <v>590322428400702181</v>
      </c>
      <c r="H6" s="7" t="str">
        <f>'Wykaz ppe '!AG7</f>
        <v>G11</v>
      </c>
      <c r="I6" s="7">
        <f>'Wykaz ppe '!AH7</f>
        <v>5</v>
      </c>
      <c r="J6" s="7">
        <f>'Wykaz ppe '!AM7</f>
        <v>722</v>
      </c>
    </row>
    <row r="7" spans="1:10" ht="10.5">
      <c r="A7" s="5">
        <f>'Wykaz ppe '!A8</f>
        <v>6</v>
      </c>
      <c r="B7" s="7" t="str">
        <f>'Wykaz ppe '!Z8</f>
        <v>Remiza </v>
      </c>
      <c r="C7" s="6" t="str">
        <f>'Wykaz ppe '!AA8</f>
        <v>42-256</v>
      </c>
      <c r="D7" s="7" t="str">
        <f>'Wykaz ppe '!AB8</f>
        <v>Biskupice</v>
      </c>
      <c r="E7" s="7" t="str">
        <f>'Wykaz ppe '!AC8</f>
        <v>Biskupice </v>
      </c>
      <c r="F7" s="7">
        <f>'Wykaz ppe '!AD8</f>
        <v>1</v>
      </c>
      <c r="G7" s="6" t="str">
        <f>'Wykaz ppe '!AE8</f>
        <v>590322428400704017</v>
      </c>
      <c r="H7" s="7" t="str">
        <f>'Wykaz ppe '!AG8</f>
        <v>C11</v>
      </c>
      <c r="I7" s="7">
        <f>'Wykaz ppe '!AH8</f>
        <v>14</v>
      </c>
      <c r="J7" s="7">
        <f>'Wykaz ppe '!AM8</f>
        <v>2457</v>
      </c>
    </row>
    <row r="8" spans="1:10" ht="10.5">
      <c r="A8" s="5">
        <f>'Wykaz ppe '!A9</f>
        <v>7</v>
      </c>
      <c r="B8" s="7" t="str">
        <f>'Wykaz ppe '!Z9</f>
        <v>Garaż Straży Pożarnej</v>
      </c>
      <c r="C8" s="6" t="str">
        <f>'Wykaz ppe '!AA9</f>
        <v>42-256</v>
      </c>
      <c r="D8" s="7" t="str">
        <f>'Wykaz ppe '!AB9</f>
        <v>Turów</v>
      </c>
      <c r="E8" s="7" t="str">
        <f>'Wykaz ppe '!AC9</f>
        <v>Szkolna </v>
      </c>
      <c r="F8" s="7">
        <f>'Wykaz ppe '!AD9</f>
        <v>30</v>
      </c>
      <c r="G8" s="6" t="str">
        <f>'Wykaz ppe '!AE9</f>
        <v>590322428400705816</v>
      </c>
      <c r="H8" s="7" t="str">
        <f>'Wykaz ppe '!AG9</f>
        <v>C12b</v>
      </c>
      <c r="I8" s="7">
        <f>'Wykaz ppe '!AH9</f>
        <v>13</v>
      </c>
      <c r="J8" s="7">
        <f>'Wykaz ppe '!AM9</f>
        <v>672</v>
      </c>
    </row>
    <row r="9" spans="1:10" ht="10.5">
      <c r="A9" s="5">
        <f>'Wykaz ppe '!A10</f>
        <v>8</v>
      </c>
      <c r="B9" s="7" t="str">
        <f>'Wykaz ppe '!Z10</f>
        <v>Gmina Olsztyn </v>
      </c>
      <c r="C9" s="6" t="str">
        <f>'Wykaz ppe '!AA10</f>
        <v>42-256</v>
      </c>
      <c r="D9" s="7" t="str">
        <f>'Wykaz ppe '!AB10</f>
        <v>Turów</v>
      </c>
      <c r="E9" s="7" t="str">
        <f>'Wykaz ppe '!AC10</f>
        <v>Szkolna </v>
      </c>
      <c r="F9" s="7">
        <f>'Wykaz ppe '!AD10</f>
        <v>30</v>
      </c>
      <c r="G9" s="6" t="str">
        <f>'Wykaz ppe '!AE10</f>
        <v>590322428400694936</v>
      </c>
      <c r="H9" s="7" t="str">
        <f>'Wykaz ppe '!AG10</f>
        <v>C11</v>
      </c>
      <c r="I9" s="7">
        <f>'Wykaz ppe '!AH10</f>
        <v>16</v>
      </c>
      <c r="J9" s="7">
        <f>'Wykaz ppe '!AM10</f>
        <v>1270</v>
      </c>
    </row>
    <row r="10" spans="1:10" ht="10.5">
      <c r="A10" s="5">
        <f>'Wykaz ppe '!A11</f>
        <v>9</v>
      </c>
      <c r="B10" s="7" t="str">
        <f>'Wykaz ppe '!Z11</f>
        <v>Gmina Olsztyn </v>
      </c>
      <c r="C10" s="6" t="str">
        <f>'Wykaz ppe '!AA11</f>
        <v>42-256</v>
      </c>
      <c r="D10" s="7" t="str">
        <f>'Wykaz ppe '!AB11</f>
        <v>Olsztyn</v>
      </c>
      <c r="E10" s="7" t="str">
        <f>'Wykaz ppe '!AC11</f>
        <v>Bukowno </v>
      </c>
      <c r="F10" s="7">
        <f>'Wykaz ppe '!AD11</f>
        <v>29</v>
      </c>
      <c r="G10" s="6" t="str">
        <f>'Wykaz ppe '!AE11</f>
        <v>590322428400694943</v>
      </c>
      <c r="H10" s="7" t="str">
        <f>'Wykaz ppe '!AG11</f>
        <v>C11</v>
      </c>
      <c r="I10" s="7">
        <f>'Wykaz ppe '!AH11</f>
        <v>11</v>
      </c>
      <c r="J10" s="7">
        <f>'Wykaz ppe '!AM11</f>
        <v>635</v>
      </c>
    </row>
    <row r="11" spans="1:10" ht="10.5">
      <c r="A11" s="5">
        <f>'Wykaz ppe '!A12</f>
        <v>10</v>
      </c>
      <c r="B11" s="7" t="str">
        <f>'Wykaz ppe '!Z12</f>
        <v>Gmina Olsztyn </v>
      </c>
      <c r="C11" s="6" t="str">
        <f>'Wykaz ppe '!AA12</f>
        <v>42-256</v>
      </c>
      <c r="D11" s="7" t="str">
        <f>'Wykaz ppe '!AB12</f>
        <v>Turów</v>
      </c>
      <c r="E11" s="7" t="str">
        <f>'Wykaz ppe '!AC12</f>
        <v>Turów </v>
      </c>
      <c r="F11" s="7" t="str">
        <f>'Wykaz ppe '!AD12</f>
        <v>dz.33/4</v>
      </c>
      <c r="G11" s="6" t="str">
        <f>'Wykaz ppe '!AE12</f>
        <v>590322428400697586</v>
      </c>
      <c r="H11" s="7" t="str">
        <f>'Wykaz ppe '!AG12</f>
        <v>C11</v>
      </c>
      <c r="I11" s="7">
        <f>'Wykaz ppe '!AH12</f>
        <v>4</v>
      </c>
      <c r="J11" s="7">
        <f>'Wykaz ppe '!AM12</f>
        <v>76</v>
      </c>
    </row>
    <row r="12" spans="1:10" ht="10.5">
      <c r="A12" s="5">
        <f>'Wykaz ppe '!A13</f>
        <v>11</v>
      </c>
      <c r="B12" s="7" t="str">
        <f>'Wykaz ppe '!Z13</f>
        <v>Gmina Olsztyn </v>
      </c>
      <c r="C12" s="6" t="str">
        <f>'Wykaz ppe '!AA13</f>
        <v>42-256</v>
      </c>
      <c r="D12" s="7" t="str">
        <f>'Wykaz ppe '!AB13</f>
        <v>Przymiłowice</v>
      </c>
      <c r="E12" s="7" t="str">
        <f>'Wykaz ppe '!AC13</f>
        <v>Zamkowa </v>
      </c>
      <c r="F12" s="7">
        <f>'Wykaz ppe '!AD13</f>
        <v>118</v>
      </c>
      <c r="G12" s="6" t="str">
        <f>'Wykaz ppe '!AE13</f>
        <v>590322428400722141</v>
      </c>
      <c r="H12" s="7" t="str">
        <f>'Wykaz ppe '!AG13</f>
        <v>C11</v>
      </c>
      <c r="I12" s="7">
        <f>'Wykaz ppe '!AH13</f>
        <v>16.1</v>
      </c>
      <c r="J12" s="7">
        <f>'Wykaz ppe '!AM13</f>
        <v>916</v>
      </c>
    </row>
    <row r="13" spans="1:10" ht="10.5">
      <c r="A13" s="5">
        <f>'Wykaz ppe '!A14</f>
        <v>12</v>
      </c>
      <c r="B13" s="7" t="str">
        <f>'Wykaz ppe '!Z14</f>
        <v>Syrena Alarmowa</v>
      </c>
      <c r="C13" s="6" t="str">
        <f>'Wykaz ppe '!AA14</f>
        <v>42-256</v>
      </c>
      <c r="D13" s="7" t="str">
        <f>'Wykaz ppe '!AB14</f>
        <v>Olsztyn</v>
      </c>
      <c r="E13" s="7" t="str">
        <f>'Wykaz ppe '!AC14</f>
        <v>Zrębice, Główna</v>
      </c>
      <c r="F13" s="7">
        <f>'Wykaz ppe '!AD14</f>
        <v>139</v>
      </c>
      <c r="G13" s="6" t="str">
        <f>'Wykaz ppe '!AE14</f>
        <v>590322428400088452</v>
      </c>
      <c r="H13" s="7" t="str">
        <f>'Wykaz ppe '!AG14</f>
        <v>C11</v>
      </c>
      <c r="I13" s="7">
        <f>'Wykaz ppe '!AH14</f>
        <v>20</v>
      </c>
      <c r="J13" s="7">
        <f>'Wykaz ppe '!AM14</f>
        <v>4267</v>
      </c>
    </row>
    <row r="14" spans="1:10" ht="10.5">
      <c r="A14" s="5">
        <f>'Wykaz ppe '!A15</f>
        <v>13</v>
      </c>
      <c r="B14" s="7" t="str">
        <f>'Wykaz ppe '!Z15</f>
        <v>OSP</v>
      </c>
      <c r="C14" s="6" t="str">
        <f>'Wykaz ppe '!AA15</f>
        <v>42-256</v>
      </c>
      <c r="D14" s="7" t="str">
        <f>'Wykaz ppe '!AB15</f>
        <v>Przymiłowice</v>
      </c>
      <c r="E14" s="7" t="str">
        <f>'Wykaz ppe '!AC15</f>
        <v>Zamkowa </v>
      </c>
      <c r="F14" s="7" t="str">
        <f>'Wykaz ppe '!AD15</f>
        <v>118</v>
      </c>
      <c r="G14" s="6" t="str">
        <f>'Wykaz ppe '!AE15</f>
        <v>590322428400470417</v>
      </c>
      <c r="H14" s="7" t="str">
        <f>'Wykaz ppe '!AG15</f>
        <v>C11</v>
      </c>
      <c r="I14" s="7">
        <f>'Wykaz ppe '!AH15</f>
        <v>5.3</v>
      </c>
      <c r="J14" s="7">
        <f>'Wykaz ppe '!AM15</f>
        <v>274</v>
      </c>
    </row>
    <row r="15" spans="1:10" ht="10.5">
      <c r="A15" s="5">
        <f>'Wykaz ppe '!A16</f>
        <v>14</v>
      </c>
      <c r="B15" s="7">
        <f>'Wykaz ppe '!Z16</f>
        <v>0</v>
      </c>
      <c r="C15" s="6" t="str">
        <f>'Wykaz ppe '!AA16</f>
        <v>42-256</v>
      </c>
      <c r="D15" s="7" t="str">
        <f>'Wykaz ppe '!AB16</f>
        <v>Olsztyn</v>
      </c>
      <c r="E15" s="7" t="str">
        <f>'Wykaz ppe '!AC16</f>
        <v>Asnyka </v>
      </c>
      <c r="F15" s="7" t="str">
        <f>'Wykaz ppe '!AD16</f>
        <v>dz. 799/4</v>
      </c>
      <c r="G15" s="6" t="str">
        <f>'Wykaz ppe '!AE16</f>
        <v>590322428400725500</v>
      </c>
      <c r="H15" s="7" t="str">
        <f>'Wykaz ppe '!AG16</f>
        <v>C11</v>
      </c>
      <c r="I15" s="7">
        <f>'Wykaz ppe '!AH16</f>
        <v>5</v>
      </c>
      <c r="J15" s="7">
        <f>'Wykaz ppe '!AM16</f>
        <v>238</v>
      </c>
    </row>
    <row r="16" spans="1:10" ht="10.5">
      <c r="A16" s="5">
        <f>'Wykaz ppe '!A17</f>
        <v>15</v>
      </c>
      <c r="B16" s="7" t="str">
        <f>'Wykaz ppe '!Z17</f>
        <v>Kamera Monitoringu</v>
      </c>
      <c r="C16" s="6" t="str">
        <f>'Wykaz ppe '!AA17</f>
        <v>42-256</v>
      </c>
      <c r="D16" s="7" t="str">
        <f>'Wykaz ppe '!AB17</f>
        <v>Olsztyn</v>
      </c>
      <c r="E16" s="7" t="str">
        <f>'Wykaz ppe '!AC17</f>
        <v>Kuhna</v>
      </c>
      <c r="F16" s="7">
        <f>'Wykaz ppe '!AD17</f>
        <v>1</v>
      </c>
      <c r="G16" s="6" t="str">
        <f>'Wykaz ppe '!AE17</f>
        <v>590322428400728570</v>
      </c>
      <c r="H16" s="7" t="str">
        <f>'Wykaz ppe '!AG17</f>
        <v>C12a</v>
      </c>
      <c r="I16" s="7">
        <f>'Wykaz ppe '!AH17</f>
        <v>1</v>
      </c>
      <c r="J16" s="7">
        <f>'Wykaz ppe '!AM17</f>
        <v>72</v>
      </c>
    </row>
    <row r="17" spans="1:10" ht="10.5">
      <c r="A17" s="5">
        <f>'Wykaz ppe '!A18</f>
        <v>16</v>
      </c>
      <c r="B17" s="7" t="str">
        <f>'Wykaz ppe '!Z18</f>
        <v>Kamera Monitoringu</v>
      </c>
      <c r="C17" s="6" t="str">
        <f>'Wykaz ppe '!AA18</f>
        <v>42-256</v>
      </c>
      <c r="D17" s="7" t="str">
        <f>'Wykaz ppe '!AB18</f>
        <v>Zrębice</v>
      </c>
      <c r="E17" s="7" t="str">
        <f>'Wykaz ppe '!AC18</f>
        <v>Główna </v>
      </c>
      <c r="F17" s="7">
        <f>'Wykaz ppe '!AD18</f>
        <v>1</v>
      </c>
      <c r="G17" s="6" t="str">
        <f>'Wykaz ppe '!AE18</f>
        <v>590322428400728945</v>
      </c>
      <c r="H17" s="7" t="str">
        <f>'Wykaz ppe '!AG18</f>
        <v>C12a</v>
      </c>
      <c r="I17" s="7">
        <f>'Wykaz ppe '!AH18</f>
        <v>1</v>
      </c>
      <c r="J17" s="7">
        <f>'Wykaz ppe '!AM18</f>
        <v>59</v>
      </c>
    </row>
    <row r="18" spans="1:10" ht="10.5">
      <c r="A18" s="5">
        <f>'Wykaz ppe '!A19</f>
        <v>17</v>
      </c>
      <c r="B18" s="7" t="str">
        <f>'Wykaz ppe '!Z19</f>
        <v>Kamera Monitoringu</v>
      </c>
      <c r="C18" s="6" t="str">
        <f>'Wykaz ppe '!AA19</f>
        <v>42-256</v>
      </c>
      <c r="D18" s="7" t="str">
        <f>'Wykaz ppe '!AB19</f>
        <v>Olsztyn</v>
      </c>
      <c r="E18" s="7" t="str">
        <f>'Wykaz ppe '!AC19</f>
        <v>Kuhna </v>
      </c>
      <c r="F18" s="7">
        <f>'Wykaz ppe '!AD19</f>
        <v>1</v>
      </c>
      <c r="G18" s="6" t="str">
        <f>'Wykaz ppe '!AE19</f>
        <v>590322428400728761</v>
      </c>
      <c r="H18" s="7" t="str">
        <f>'Wykaz ppe '!AG19</f>
        <v>C12a</v>
      </c>
      <c r="I18" s="7">
        <f>'Wykaz ppe '!AH19</f>
        <v>1</v>
      </c>
      <c r="J18" s="7">
        <f>'Wykaz ppe '!AM19</f>
        <v>40</v>
      </c>
    </row>
    <row r="19" spans="1:10" ht="10.5">
      <c r="A19" s="5">
        <f>'Wykaz ppe '!A20</f>
        <v>18</v>
      </c>
      <c r="B19" s="7" t="str">
        <f>'Wykaz ppe '!Z20</f>
        <v>Kamera Monitoringu</v>
      </c>
      <c r="C19" s="6" t="str">
        <f>'Wykaz ppe '!AA20</f>
        <v>42-256</v>
      </c>
      <c r="D19" s="7" t="str">
        <f>'Wykaz ppe '!AB20</f>
        <v>Biskupice</v>
      </c>
      <c r="E19" s="7" t="str">
        <f>'Wykaz ppe '!AC20</f>
        <v>Krótka </v>
      </c>
      <c r="F19" s="7" t="str">
        <f>'Wykaz ppe '!AD20</f>
        <v>dz.139/6</v>
      </c>
      <c r="G19" s="6" t="str">
        <f>'Wykaz ppe '!AE20</f>
        <v>590322428400728860</v>
      </c>
      <c r="H19" s="7" t="str">
        <f>'Wykaz ppe '!AG20</f>
        <v>C12a</v>
      </c>
      <c r="I19" s="7">
        <f>'Wykaz ppe '!AH20</f>
        <v>1</v>
      </c>
      <c r="J19" s="7">
        <f>'Wykaz ppe '!AM20</f>
        <v>77</v>
      </c>
    </row>
    <row r="20" spans="1:10" ht="10.5">
      <c r="A20" s="5">
        <f>'Wykaz ppe '!A21</f>
        <v>19</v>
      </c>
      <c r="B20" s="7" t="str">
        <f>'Wykaz ppe '!Z21</f>
        <v>Kamera Monitoringu</v>
      </c>
      <c r="C20" s="6" t="str">
        <f>'Wykaz ppe '!AA21</f>
        <v>42-256</v>
      </c>
      <c r="D20" s="7" t="str">
        <f>'Wykaz ppe '!AB21</f>
        <v>Olsztyn</v>
      </c>
      <c r="E20" s="7" t="str">
        <f>'Wykaz ppe '!AC21</f>
        <v>Żwirki i Wigury </v>
      </c>
      <c r="F20" s="7" t="str">
        <f>'Wykaz ppe '!AD21</f>
        <v>dz. 1017/2</v>
      </c>
      <c r="G20" s="6" t="str">
        <f>'Wykaz ppe '!AE21</f>
        <v>590322428400728877</v>
      </c>
      <c r="H20" s="7" t="str">
        <f>'Wykaz ppe '!AG21</f>
        <v>C12a</v>
      </c>
      <c r="I20" s="7">
        <f>'Wykaz ppe '!AH21</f>
        <v>1</v>
      </c>
      <c r="J20" s="7">
        <f>'Wykaz ppe '!AM21</f>
        <v>54</v>
      </c>
    </row>
    <row r="21" spans="1:10" ht="10.5">
      <c r="A21" s="5">
        <f>'Wykaz ppe '!A22</f>
        <v>20</v>
      </c>
      <c r="B21" s="7" t="str">
        <f>'Wykaz ppe '!Z22</f>
        <v>Dom Ludowy w Budowie</v>
      </c>
      <c r="C21" s="6" t="str">
        <f>'Wykaz ppe '!AA22</f>
        <v>42-256</v>
      </c>
      <c r="D21" s="7" t="str">
        <f>'Wykaz ppe '!AB22</f>
        <v>Skrajnica</v>
      </c>
      <c r="E21" s="7" t="str">
        <f>'Wykaz ppe '!AC22</f>
        <v>Szczytowa </v>
      </c>
      <c r="F21" s="7">
        <f>'Wykaz ppe '!AD22</f>
        <v>211</v>
      </c>
      <c r="G21" s="6" t="str">
        <f>'Wykaz ppe '!AE22</f>
        <v>590322428400747717</v>
      </c>
      <c r="H21" s="7" t="str">
        <f>'Wykaz ppe '!AG22</f>
        <v>C11</v>
      </c>
      <c r="I21" s="7">
        <f>'Wykaz ppe '!AH22</f>
        <v>18</v>
      </c>
      <c r="J21" s="7">
        <f>'Wykaz ppe '!AM22</f>
        <v>2194</v>
      </c>
    </row>
    <row r="22" spans="1:10" ht="10.5">
      <c r="A22" s="5">
        <f>'Wykaz ppe '!A23</f>
        <v>21</v>
      </c>
      <c r="B22" s="7" t="str">
        <f>'Wykaz ppe '!Z23</f>
        <v>Remiza Ochotniczej Straży Pożarnej</v>
      </c>
      <c r="C22" s="6" t="str">
        <f>'Wykaz ppe '!AA23</f>
        <v>42-256</v>
      </c>
      <c r="D22" s="7" t="str">
        <f>'Wykaz ppe '!AB23</f>
        <v>Kusięta</v>
      </c>
      <c r="E22" s="7" t="str">
        <f>'Wykaz ppe '!AC23</f>
        <v>Kusięta </v>
      </c>
      <c r="F22" s="7" t="str">
        <f>'Wykaz ppe '!AD23</f>
        <v>dz. 638/6</v>
      </c>
      <c r="G22" s="6" t="str">
        <f>'Wykaz ppe '!AE23</f>
        <v>590322428400747250</v>
      </c>
      <c r="H22" s="7" t="str">
        <f>'Wykaz ppe '!AG23</f>
        <v>C11</v>
      </c>
      <c r="I22" s="7">
        <f>'Wykaz ppe '!AH23</f>
        <v>28</v>
      </c>
      <c r="J22" s="7">
        <f>'Wykaz ppe '!AM23</f>
        <v>1619</v>
      </c>
    </row>
    <row r="23" spans="1:10" ht="10.5">
      <c r="A23" s="5">
        <f>'Wykaz ppe '!A24</f>
        <v>22</v>
      </c>
      <c r="B23" s="7" t="str">
        <f>'Wykaz ppe '!Z24</f>
        <v>Zasilanie studni głębinowej</v>
      </c>
      <c r="C23" s="6" t="str">
        <f>'Wykaz ppe '!AA24</f>
        <v>42-256</v>
      </c>
      <c r="D23" s="7" t="str">
        <f>'Wykaz ppe '!AB24</f>
        <v>Olsztyn</v>
      </c>
      <c r="E23" s="7" t="str">
        <f>'Wykaz ppe '!AC24</f>
        <v>Zielona </v>
      </c>
      <c r="F23" s="7" t="str">
        <f>'Wykaz ppe '!AD24</f>
        <v>dz. 1652/40</v>
      </c>
      <c r="G23" s="6" t="str">
        <f>'Wykaz ppe '!AE24</f>
        <v>590322428400745300</v>
      </c>
      <c r="H23" s="7" t="str">
        <f>'Wykaz ppe '!AG24</f>
        <v>C11</v>
      </c>
      <c r="I23" s="7">
        <f>'Wykaz ppe '!AH24</f>
        <v>13</v>
      </c>
      <c r="J23" s="7">
        <f>'Wykaz ppe '!AM24</f>
        <v>2381</v>
      </c>
    </row>
    <row r="24" spans="1:10" ht="10.5">
      <c r="A24" s="5">
        <f>'Wykaz ppe '!A25</f>
        <v>23</v>
      </c>
      <c r="B24" s="7" t="str">
        <f>'Wykaz ppe '!Z25</f>
        <v>OSP Przymiłowice - Remiza</v>
      </c>
      <c r="C24" s="6" t="str">
        <f>'Wykaz ppe '!AA25</f>
        <v>42-256</v>
      </c>
      <c r="D24" s="7" t="str">
        <f>'Wykaz ppe '!AB25</f>
        <v>Przymiłowice</v>
      </c>
      <c r="E24" s="7" t="str">
        <f>'Wykaz ppe '!AC25</f>
        <v>Zamkowa </v>
      </c>
      <c r="F24" s="7">
        <f>'Wykaz ppe '!AD25</f>
        <v>118</v>
      </c>
      <c r="G24" s="6" t="str">
        <f>'Wykaz ppe '!AE25</f>
        <v>590322428400749780</v>
      </c>
      <c r="H24" s="7" t="str">
        <f>'Wykaz ppe '!AG25</f>
        <v>C11</v>
      </c>
      <c r="I24" s="7">
        <f>'Wykaz ppe '!AH25</f>
        <v>17</v>
      </c>
      <c r="J24" s="7">
        <f>'Wykaz ppe '!AM25</f>
        <v>11978</v>
      </c>
    </row>
    <row r="25" spans="1:10" ht="10.5">
      <c r="A25" s="5">
        <f>'Wykaz ppe '!A26</f>
        <v>24</v>
      </c>
      <c r="B25" s="7" t="str">
        <f>'Wykaz ppe '!Z26</f>
        <v>Remiza</v>
      </c>
      <c r="C25" s="6" t="str">
        <f>'Wykaz ppe '!AA26</f>
        <v>42-256</v>
      </c>
      <c r="D25" s="7" t="str">
        <f>'Wykaz ppe '!AB26</f>
        <v>Przymiłowice</v>
      </c>
      <c r="E25" s="7" t="str">
        <f>'Wykaz ppe '!AC26</f>
        <v>Zamkowa </v>
      </c>
      <c r="F25" s="7">
        <f>'Wykaz ppe '!AD26</f>
        <v>118</v>
      </c>
      <c r="G25" s="6" t="str">
        <f>'Wykaz ppe '!AE26</f>
        <v>590322428400749650</v>
      </c>
      <c r="H25" s="7" t="str">
        <f>'Wykaz ppe '!AG26</f>
        <v>C11</v>
      </c>
      <c r="I25" s="7">
        <f>'Wykaz ppe '!AH26</f>
        <v>16.1</v>
      </c>
      <c r="J25" s="7">
        <f>'Wykaz ppe '!AM26</f>
        <v>7205</v>
      </c>
    </row>
    <row r="26" spans="1:10" ht="10.5">
      <c r="A26" s="5">
        <f>'Wykaz ppe '!A27</f>
        <v>25</v>
      </c>
      <c r="B26" s="7" t="str">
        <f>'Wykaz ppe '!Z27</f>
        <v>Lokal mieszkalny</v>
      </c>
      <c r="C26" s="6" t="str">
        <f>'Wykaz ppe '!AA27</f>
        <v>42-257</v>
      </c>
      <c r="D26" s="7" t="str">
        <f>'Wykaz ppe '!AB27</f>
        <v>Biskupice</v>
      </c>
      <c r="E26" s="7" t="str">
        <f>'Wykaz ppe '!AC27</f>
        <v>Szkolna </v>
      </c>
      <c r="F26" s="7">
        <f>'Wykaz ppe '!AD27</f>
        <v>4</v>
      </c>
      <c r="G26" s="6" t="str">
        <f>'Wykaz ppe '!AE27</f>
        <v>590322428400447143</v>
      </c>
      <c r="H26" s="7" t="str">
        <f>'Wykaz ppe '!AG27</f>
        <v>G11</v>
      </c>
      <c r="I26" s="7">
        <f>'Wykaz ppe '!AH27</f>
        <v>5</v>
      </c>
      <c r="J26" s="7">
        <f>'Wykaz ppe '!AM27</f>
        <v>2</v>
      </c>
    </row>
    <row r="27" spans="1:10" ht="10.5">
      <c r="A27" s="5">
        <f>'Wykaz ppe '!A28</f>
        <v>26</v>
      </c>
      <c r="B27" s="7" t="str">
        <f>'Wykaz ppe '!Z28</f>
        <v>Gminny Ośrodek Pomocy Społecznej </v>
      </c>
      <c r="C27" s="6" t="str">
        <f>'Wykaz ppe '!AA28</f>
        <v>42-256</v>
      </c>
      <c r="D27" s="7" t="str">
        <f>'Wykaz ppe '!AB28</f>
        <v>Olsztyn</v>
      </c>
      <c r="E27" s="7" t="str">
        <f>'Wykaz ppe '!AC28</f>
        <v>Zielona </v>
      </c>
      <c r="F27" s="7">
        <f>'Wykaz ppe '!AD28</f>
        <v>70</v>
      </c>
      <c r="G27" s="6" t="str">
        <f>'Wykaz ppe '!AE28</f>
        <v>590322428400694851</v>
      </c>
      <c r="H27" s="7" t="str">
        <f>'Wykaz ppe '!AG28</f>
        <v>C11</v>
      </c>
      <c r="I27" s="7">
        <f>'Wykaz ppe '!AH28</f>
        <v>16</v>
      </c>
      <c r="J27" s="7">
        <f>'Wykaz ppe '!AM28</f>
        <v>1516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27"/>
    </sheetView>
  </sheetViews>
  <sheetFormatPr defaultColWidth="8.50390625" defaultRowHeight="14.25"/>
  <cols>
    <col min="1" max="1" width="3.75390625" style="23" customWidth="1"/>
    <col min="2" max="2" width="17.375" style="23" customWidth="1"/>
    <col min="3" max="3" width="8.50390625" style="23" customWidth="1"/>
    <col min="4" max="4" width="13.375" style="23" customWidth="1"/>
    <col min="5" max="16384" width="8.50390625" style="23" customWidth="1"/>
  </cols>
  <sheetData>
    <row r="1" spans="1:9" s="29" customFormat="1" ht="12">
      <c r="A1" s="35" t="s">
        <v>41</v>
      </c>
      <c r="B1" s="35" t="s">
        <v>6</v>
      </c>
      <c r="C1" s="36" t="s">
        <v>72</v>
      </c>
      <c r="D1" s="36" t="s">
        <v>73</v>
      </c>
      <c r="E1" s="36" t="s">
        <v>74</v>
      </c>
      <c r="F1" s="35" t="s">
        <v>16</v>
      </c>
      <c r="G1" s="35" t="s">
        <v>18</v>
      </c>
      <c r="H1" s="35" t="s">
        <v>75</v>
      </c>
      <c r="I1" s="35" t="s">
        <v>71</v>
      </c>
    </row>
    <row r="2" spans="1:9" ht="12">
      <c r="A2" s="32">
        <f>'Wykaz ppe '!A3</f>
        <v>1</v>
      </c>
      <c r="B2" s="33" t="str">
        <f>'Wykaz ppe '!AE3</f>
        <v>590322428400694684</v>
      </c>
      <c r="C2" s="34" t="str">
        <f>'Wykaz ppe '!L3</f>
        <v>Gmina Olsztyn</v>
      </c>
      <c r="D2" s="34">
        <f>'Wykaz ppe '!R3</f>
        <v>9492190518</v>
      </c>
      <c r="E2" s="34" t="str">
        <f>'Wykaz ppe '!T3</f>
        <v>Gmina Olsztyn</v>
      </c>
      <c r="F2" s="34" t="str">
        <f>'Wykaz ppe '!U3</f>
        <v>42-256</v>
      </c>
      <c r="G2" s="34" t="str">
        <f>'Wykaz ppe '!V3</f>
        <v>Olsztyn</v>
      </c>
      <c r="H2" s="34" t="str">
        <f>'Wykaz ppe '!W3</f>
        <v>Piłsudskiego </v>
      </c>
      <c r="I2" s="34">
        <f>'wykaz ppe do umowy zał 1'!F2</f>
        <v>0</v>
      </c>
    </row>
    <row r="3" spans="1:9" ht="12">
      <c r="A3" s="32">
        <f>'Wykaz ppe '!A4</f>
        <v>2</v>
      </c>
      <c r="B3" s="30" t="str">
        <f>'Wykaz ppe '!AE4</f>
        <v>590322428400696480</v>
      </c>
      <c r="C3" s="31" t="str">
        <f>'Wykaz ppe '!L4</f>
        <v>Gmina Olsztyn</v>
      </c>
      <c r="D3" s="34">
        <f>'Wykaz ppe '!R4</f>
        <v>9492190518</v>
      </c>
      <c r="E3" s="31" t="str">
        <f>'Wykaz ppe '!T4</f>
        <v>Gmina Olsztyn</v>
      </c>
      <c r="F3" s="31" t="str">
        <f>'Wykaz ppe '!U4</f>
        <v>42-256</v>
      </c>
      <c r="G3" s="31" t="str">
        <f>'Wykaz ppe '!V4</f>
        <v>Olsztyn</v>
      </c>
      <c r="H3" s="31" t="str">
        <f>'Wykaz ppe '!W4</f>
        <v>Piłsudskiego </v>
      </c>
      <c r="I3" s="34">
        <f>'wykaz ppe do umowy zał 1'!F3</f>
        <v>5</v>
      </c>
    </row>
    <row r="4" spans="1:9" ht="12">
      <c r="A4" s="32">
        <f>'Wykaz ppe '!A5</f>
        <v>3</v>
      </c>
      <c r="B4" s="30" t="str">
        <f>'Wykaz ppe '!AE5</f>
        <v>590322428400698354</v>
      </c>
      <c r="C4" s="31" t="str">
        <f>'Wykaz ppe '!L5</f>
        <v>Gmina Olsztyn</v>
      </c>
      <c r="D4" s="34">
        <f>'Wykaz ppe '!R5</f>
        <v>9492190518</v>
      </c>
      <c r="E4" s="31" t="str">
        <f>'Wykaz ppe '!T5</f>
        <v>Gmina Olsztyn</v>
      </c>
      <c r="F4" s="31" t="str">
        <f>'Wykaz ppe '!U5</f>
        <v>42-256</v>
      </c>
      <c r="G4" s="31" t="str">
        <f>'Wykaz ppe '!V5</f>
        <v>Olsztyn</v>
      </c>
      <c r="H4" s="31" t="str">
        <f>'Wykaz ppe '!W5</f>
        <v>Piłsudskiego </v>
      </c>
      <c r="I4" s="34">
        <f>'wykaz ppe do umowy zał 1'!F4</f>
        <v>137</v>
      </c>
    </row>
    <row r="5" spans="1:9" ht="12">
      <c r="A5" s="32">
        <f>'Wykaz ppe '!A6</f>
        <v>4</v>
      </c>
      <c r="B5" s="30" t="str">
        <f>'Wykaz ppe '!AE6</f>
        <v>590322428400702150</v>
      </c>
      <c r="C5" s="31" t="str">
        <f>'Wykaz ppe '!L6</f>
        <v>Gmina Olsztyn</v>
      </c>
      <c r="D5" s="34">
        <f>'Wykaz ppe '!R6</f>
        <v>9492190523</v>
      </c>
      <c r="E5" s="31" t="str">
        <f>'Wykaz ppe '!T6</f>
        <v>Przedszkole </v>
      </c>
      <c r="F5" s="31" t="str">
        <f>'Wykaz ppe '!U6</f>
        <v>42-256</v>
      </c>
      <c r="G5" s="31" t="str">
        <f>'Wykaz ppe '!V6</f>
        <v>Olsztyn</v>
      </c>
      <c r="H5" s="31" t="str">
        <f>'Wykaz ppe '!W6</f>
        <v>Przymiłkowice</v>
      </c>
      <c r="I5" s="34">
        <f>'wykaz ppe do umowy zał 1'!F5</f>
        <v>0</v>
      </c>
    </row>
    <row r="6" spans="1:9" ht="12">
      <c r="A6" s="32">
        <f>'Wykaz ppe '!A7</f>
        <v>5</v>
      </c>
      <c r="B6" s="30" t="str">
        <f>'Wykaz ppe '!AE7</f>
        <v>590322428400702181</v>
      </c>
      <c r="C6" s="31" t="str">
        <f>'Wykaz ppe '!L7</f>
        <v>Gmina Olsztyn</v>
      </c>
      <c r="D6" s="34">
        <f>'Wykaz ppe '!R7</f>
        <v>9492190518</v>
      </c>
      <c r="E6" s="31" t="str">
        <f>'Wykaz ppe '!T7</f>
        <v>Gmina Olsztyn</v>
      </c>
      <c r="F6" s="31" t="str">
        <f>'Wykaz ppe '!U7</f>
        <v>42-256</v>
      </c>
      <c r="G6" s="31" t="str">
        <f>'Wykaz ppe '!V7</f>
        <v>Olsztyn</v>
      </c>
      <c r="H6" s="31" t="str">
        <f>'Wykaz ppe '!W7</f>
        <v>Piłsudskiego </v>
      </c>
      <c r="I6" s="34">
        <f>'wykaz ppe do umowy zał 1'!F6</f>
        <v>20</v>
      </c>
    </row>
    <row r="7" spans="1:9" ht="12">
      <c r="A7" s="32">
        <f>'Wykaz ppe '!A8</f>
        <v>6</v>
      </c>
      <c r="B7" s="30" t="str">
        <f>'Wykaz ppe '!AE8</f>
        <v>590322428400704017</v>
      </c>
      <c r="C7" s="31" t="str">
        <f>'Wykaz ppe '!L8</f>
        <v>Gmina Olsztyn</v>
      </c>
      <c r="D7" s="34">
        <f>'Wykaz ppe '!R8</f>
        <v>9492190518</v>
      </c>
      <c r="E7" s="31" t="str">
        <f>'Wykaz ppe '!T8</f>
        <v>Gmina Olsztyn</v>
      </c>
      <c r="F7" s="31" t="str">
        <f>'Wykaz ppe '!U8</f>
        <v>42-256</v>
      </c>
      <c r="G7" s="31" t="str">
        <f>'Wykaz ppe '!V8</f>
        <v>Olsztyn</v>
      </c>
      <c r="H7" s="31" t="str">
        <f>'Wykaz ppe '!W8</f>
        <v>Piłsudskiego </v>
      </c>
      <c r="I7" s="34">
        <f>'wykaz ppe do umowy zał 1'!F7</f>
        <v>1</v>
      </c>
    </row>
    <row r="8" spans="1:9" ht="12">
      <c r="A8" s="32">
        <f>'Wykaz ppe '!A9</f>
        <v>7</v>
      </c>
      <c r="B8" s="30" t="str">
        <f>'Wykaz ppe '!AE9</f>
        <v>590322428400705816</v>
      </c>
      <c r="C8" s="31" t="str">
        <f>'Wykaz ppe '!L9</f>
        <v>Gmina Olsztyn</v>
      </c>
      <c r="D8" s="34">
        <f>'Wykaz ppe '!R9</f>
        <v>9492190518</v>
      </c>
      <c r="E8" s="31" t="str">
        <f>'Wykaz ppe '!T9</f>
        <v>Gmina Olsztyn</v>
      </c>
      <c r="F8" s="31" t="str">
        <f>'Wykaz ppe '!U9</f>
        <v>42-256</v>
      </c>
      <c r="G8" s="31" t="str">
        <f>'Wykaz ppe '!V9</f>
        <v>Olsztyn</v>
      </c>
      <c r="H8" s="31" t="str">
        <f>'Wykaz ppe '!W9</f>
        <v>Piłsudskiego </v>
      </c>
      <c r="I8" s="34">
        <f>'wykaz ppe do umowy zał 1'!F8</f>
        <v>30</v>
      </c>
    </row>
    <row r="9" spans="1:9" ht="12">
      <c r="A9" s="32">
        <f>'Wykaz ppe '!A10</f>
        <v>8</v>
      </c>
      <c r="B9" s="30" t="str">
        <f>'Wykaz ppe '!AE10</f>
        <v>590322428400694936</v>
      </c>
      <c r="C9" s="31" t="str">
        <f>'Wykaz ppe '!L10</f>
        <v>Gmina Olsztyn</v>
      </c>
      <c r="D9" s="34">
        <f>'Wykaz ppe '!R10</f>
        <v>9492190518</v>
      </c>
      <c r="E9" s="31" t="str">
        <f>'Wykaz ppe '!T10</f>
        <v>Gmina Olsztyn</v>
      </c>
      <c r="F9" s="31" t="str">
        <f>'Wykaz ppe '!U10</f>
        <v>42-256</v>
      </c>
      <c r="G9" s="31" t="str">
        <f>'Wykaz ppe '!V10</f>
        <v>Olsztyn</v>
      </c>
      <c r="H9" s="31" t="str">
        <f>'Wykaz ppe '!W10</f>
        <v>Piłsudskiego </v>
      </c>
      <c r="I9" s="34">
        <f>'wykaz ppe do umowy zał 1'!F9</f>
        <v>30</v>
      </c>
    </row>
    <row r="10" spans="1:9" ht="12">
      <c r="A10" s="32">
        <f>'Wykaz ppe '!A11</f>
        <v>9</v>
      </c>
      <c r="B10" s="30" t="str">
        <f>'Wykaz ppe '!AE11</f>
        <v>590322428400694943</v>
      </c>
      <c r="C10" s="31" t="str">
        <f>'Wykaz ppe '!L11</f>
        <v>Gmina Olsztyn</v>
      </c>
      <c r="D10" s="34">
        <f>'Wykaz ppe '!R11</f>
        <v>9492190518</v>
      </c>
      <c r="E10" s="31" t="str">
        <f>'Wykaz ppe '!T11</f>
        <v>Gmina Olsztyn</v>
      </c>
      <c r="F10" s="31" t="str">
        <f>'Wykaz ppe '!U11</f>
        <v>42-256</v>
      </c>
      <c r="G10" s="31" t="str">
        <f>'Wykaz ppe '!V11</f>
        <v>Olsztyn</v>
      </c>
      <c r="H10" s="31" t="str">
        <f>'Wykaz ppe '!W11</f>
        <v>Piłsudskiego </v>
      </c>
      <c r="I10" s="34">
        <f>'wykaz ppe do umowy zał 1'!F10</f>
        <v>29</v>
      </c>
    </row>
    <row r="11" spans="1:9" ht="12">
      <c r="A11" s="32">
        <f>'Wykaz ppe '!A12</f>
        <v>10</v>
      </c>
      <c r="B11" s="30" t="str">
        <f>'Wykaz ppe '!AE12</f>
        <v>590322428400697586</v>
      </c>
      <c r="C11" s="31" t="str">
        <f>'Wykaz ppe '!L12</f>
        <v>Gmina Olsztyn</v>
      </c>
      <c r="D11" s="34">
        <f>'Wykaz ppe '!R12</f>
        <v>9492190518</v>
      </c>
      <c r="E11" s="31" t="str">
        <f>'Wykaz ppe '!T12</f>
        <v>Gmina Olsztyn</v>
      </c>
      <c r="F11" s="31" t="str">
        <f>'Wykaz ppe '!U12</f>
        <v>42-256</v>
      </c>
      <c r="G11" s="31" t="str">
        <f>'Wykaz ppe '!V12</f>
        <v>Olsztyn</v>
      </c>
      <c r="H11" s="31" t="str">
        <f>'Wykaz ppe '!W12</f>
        <v>Piłsudskiego </v>
      </c>
      <c r="I11" s="34" t="str">
        <f>'wykaz ppe do umowy zał 1'!F11</f>
        <v>dz.33/4</v>
      </c>
    </row>
    <row r="12" spans="1:9" ht="12">
      <c r="A12" s="32">
        <f>'Wykaz ppe '!A13</f>
        <v>11</v>
      </c>
      <c r="B12" s="30" t="str">
        <f>'Wykaz ppe '!AE13</f>
        <v>590322428400722141</v>
      </c>
      <c r="C12" s="31" t="str">
        <f>'Wykaz ppe '!L13</f>
        <v>Gmina Olsztyn</v>
      </c>
      <c r="D12" s="34">
        <f>'Wykaz ppe '!R13</f>
        <v>9492190518</v>
      </c>
      <c r="E12" s="31" t="str">
        <f>'Wykaz ppe '!T13</f>
        <v>Gmina Olsztyn</v>
      </c>
      <c r="F12" s="31" t="str">
        <f>'Wykaz ppe '!U13</f>
        <v>42-256</v>
      </c>
      <c r="G12" s="31" t="str">
        <f>'Wykaz ppe '!V13</f>
        <v>Olsztyn</v>
      </c>
      <c r="H12" s="31" t="str">
        <f>'Wykaz ppe '!W13</f>
        <v>Piłsudskiego </v>
      </c>
      <c r="I12" s="34">
        <f>'wykaz ppe do umowy zał 1'!F12</f>
        <v>118</v>
      </c>
    </row>
    <row r="13" spans="1:9" ht="12">
      <c r="A13" s="32">
        <f>'Wykaz ppe '!A14</f>
        <v>12</v>
      </c>
      <c r="B13" s="30" t="str">
        <f>'Wykaz ppe '!AE14</f>
        <v>590322428400088452</v>
      </c>
      <c r="C13" s="31" t="str">
        <f>'Wykaz ppe '!L14</f>
        <v>Gmina Olsztyn</v>
      </c>
      <c r="D13" s="34">
        <f>'Wykaz ppe '!R14</f>
        <v>9492190518</v>
      </c>
      <c r="E13" s="31" t="str">
        <f>'Wykaz ppe '!T14</f>
        <v>Gmina Olsztyn</v>
      </c>
      <c r="F13" s="31" t="str">
        <f>'Wykaz ppe '!U14</f>
        <v>42-256</v>
      </c>
      <c r="G13" s="31" t="str">
        <f>'Wykaz ppe '!V14</f>
        <v>Olsztyn</v>
      </c>
      <c r="H13" s="31" t="str">
        <f>'Wykaz ppe '!W14</f>
        <v>Piłsudskiego </v>
      </c>
      <c r="I13" s="34">
        <f>'wykaz ppe do umowy zał 1'!F13</f>
        <v>139</v>
      </c>
    </row>
    <row r="14" spans="1:9" ht="12">
      <c r="A14" s="32">
        <f>'Wykaz ppe '!A15</f>
        <v>13</v>
      </c>
      <c r="B14" s="30" t="str">
        <f>'Wykaz ppe '!AE15</f>
        <v>590322428400470417</v>
      </c>
      <c r="C14" s="31" t="str">
        <f>'Wykaz ppe '!L15</f>
        <v>Gmina Olsztyn</v>
      </c>
      <c r="D14" s="34">
        <f>'Wykaz ppe '!R15</f>
        <v>9492190518</v>
      </c>
      <c r="E14" s="31" t="str">
        <f>'Wykaz ppe '!T15</f>
        <v>Gmina Olsztyn</v>
      </c>
      <c r="F14" s="31" t="str">
        <f>'Wykaz ppe '!U15</f>
        <v>42-256</v>
      </c>
      <c r="G14" s="31" t="str">
        <f>'Wykaz ppe '!V15</f>
        <v>Olsztyn</v>
      </c>
      <c r="H14" s="31" t="str">
        <f>'Wykaz ppe '!W15</f>
        <v>Piłsudskiego </v>
      </c>
      <c r="I14" s="34" t="str">
        <f>'wykaz ppe do umowy zał 1'!F14</f>
        <v>118</v>
      </c>
    </row>
    <row r="15" spans="1:9" ht="12">
      <c r="A15" s="32">
        <f>'Wykaz ppe '!A16</f>
        <v>14</v>
      </c>
      <c r="B15" s="30" t="str">
        <f>'Wykaz ppe '!AE16</f>
        <v>590322428400725500</v>
      </c>
      <c r="C15" s="31" t="str">
        <f>'Wykaz ppe '!L16</f>
        <v>Gmina Olsztyn</v>
      </c>
      <c r="D15" s="34">
        <f>'Wykaz ppe '!R16</f>
        <v>9492190518</v>
      </c>
      <c r="E15" s="31" t="str">
        <f>'Wykaz ppe '!T16</f>
        <v>Gmina Olsztyn</v>
      </c>
      <c r="F15" s="31" t="str">
        <f>'Wykaz ppe '!U16</f>
        <v>42-256</v>
      </c>
      <c r="G15" s="31" t="str">
        <f>'Wykaz ppe '!V16</f>
        <v>Olsztyn</v>
      </c>
      <c r="H15" s="31" t="str">
        <f>'Wykaz ppe '!W16</f>
        <v>Piłsudskiego </v>
      </c>
      <c r="I15" s="34" t="str">
        <f>'wykaz ppe do umowy zał 1'!F15</f>
        <v>dz. 799/4</v>
      </c>
    </row>
    <row r="16" spans="1:9" ht="12">
      <c r="A16" s="32">
        <f>'Wykaz ppe '!A17</f>
        <v>15</v>
      </c>
      <c r="B16" s="30" t="str">
        <f>'Wykaz ppe '!AE17</f>
        <v>590322428400728570</v>
      </c>
      <c r="C16" s="31" t="str">
        <f>'Wykaz ppe '!L17</f>
        <v>Gmina Olsztyn</v>
      </c>
      <c r="D16" s="34">
        <f>'Wykaz ppe '!R17</f>
        <v>9492190518</v>
      </c>
      <c r="E16" s="31" t="str">
        <f>'Wykaz ppe '!T17</f>
        <v>Gmina Olsztyn</v>
      </c>
      <c r="F16" s="31" t="str">
        <f>'Wykaz ppe '!U17</f>
        <v>42-256</v>
      </c>
      <c r="G16" s="31" t="str">
        <f>'Wykaz ppe '!V17</f>
        <v>Olsztyn</v>
      </c>
      <c r="H16" s="31" t="str">
        <f>'Wykaz ppe '!W17</f>
        <v>Piłsudskiego </v>
      </c>
      <c r="I16" s="34">
        <f>'wykaz ppe do umowy zał 1'!F16</f>
        <v>1</v>
      </c>
    </row>
    <row r="17" spans="1:9" ht="12">
      <c r="A17" s="32">
        <f>'Wykaz ppe '!A18</f>
        <v>16</v>
      </c>
      <c r="B17" s="30" t="str">
        <f>'Wykaz ppe '!AE18</f>
        <v>590322428400728945</v>
      </c>
      <c r="C17" s="31" t="str">
        <f>'Wykaz ppe '!L18</f>
        <v>Gmina Olsztyn</v>
      </c>
      <c r="D17" s="34">
        <f>'Wykaz ppe '!R18</f>
        <v>9492190518</v>
      </c>
      <c r="E17" s="31" t="str">
        <f>'Wykaz ppe '!T18</f>
        <v>Gmina Olsztyn</v>
      </c>
      <c r="F17" s="31" t="str">
        <f>'Wykaz ppe '!U18</f>
        <v>42-256</v>
      </c>
      <c r="G17" s="31" t="str">
        <f>'Wykaz ppe '!V18</f>
        <v>Olsztyn</v>
      </c>
      <c r="H17" s="31" t="str">
        <f>'Wykaz ppe '!W18</f>
        <v>Piłsudskiego </v>
      </c>
      <c r="I17" s="34">
        <f>'wykaz ppe do umowy zał 1'!F17</f>
        <v>1</v>
      </c>
    </row>
    <row r="18" spans="1:9" ht="12">
      <c r="A18" s="32">
        <f>'Wykaz ppe '!A19</f>
        <v>17</v>
      </c>
      <c r="B18" s="30" t="str">
        <f>'Wykaz ppe '!AE19</f>
        <v>590322428400728761</v>
      </c>
      <c r="C18" s="31" t="str">
        <f>'Wykaz ppe '!L19</f>
        <v>Gmina Olsztyn</v>
      </c>
      <c r="D18" s="34">
        <f>'Wykaz ppe '!R19</f>
        <v>9492190518</v>
      </c>
      <c r="E18" s="31" t="str">
        <f>'Wykaz ppe '!T19</f>
        <v>Gmina Olsztyn</v>
      </c>
      <c r="F18" s="31" t="str">
        <f>'Wykaz ppe '!U19</f>
        <v>42-256</v>
      </c>
      <c r="G18" s="31" t="str">
        <f>'Wykaz ppe '!V19</f>
        <v>Olsztyn</v>
      </c>
      <c r="H18" s="31" t="str">
        <f>'Wykaz ppe '!W19</f>
        <v>Piłsudskiego </v>
      </c>
      <c r="I18" s="34">
        <f>'wykaz ppe do umowy zał 1'!F18</f>
        <v>1</v>
      </c>
    </row>
    <row r="19" spans="1:9" ht="12">
      <c r="A19" s="32">
        <f>'Wykaz ppe '!A20</f>
        <v>18</v>
      </c>
      <c r="B19" s="30" t="str">
        <f>'Wykaz ppe '!AE20</f>
        <v>590322428400728860</v>
      </c>
      <c r="C19" s="31" t="str">
        <f>'Wykaz ppe '!L20</f>
        <v>Gmina Olsztyn</v>
      </c>
      <c r="D19" s="34">
        <f>'Wykaz ppe '!R20</f>
        <v>9492190518</v>
      </c>
      <c r="E19" s="31" t="str">
        <f>'Wykaz ppe '!T20</f>
        <v>Gmina Olsztyn</v>
      </c>
      <c r="F19" s="31" t="str">
        <f>'Wykaz ppe '!U20</f>
        <v>42-256</v>
      </c>
      <c r="G19" s="31" t="str">
        <f>'Wykaz ppe '!V20</f>
        <v>Olsztyn</v>
      </c>
      <c r="H19" s="31" t="str">
        <f>'Wykaz ppe '!W20</f>
        <v>Piłsudskiego </v>
      </c>
      <c r="I19" s="34" t="str">
        <f>'wykaz ppe do umowy zał 1'!F19</f>
        <v>dz.139/6</v>
      </c>
    </row>
    <row r="20" spans="1:9" ht="12">
      <c r="A20" s="32">
        <f>'Wykaz ppe '!A21</f>
        <v>19</v>
      </c>
      <c r="B20" s="30" t="str">
        <f>'Wykaz ppe '!AE21</f>
        <v>590322428400728877</v>
      </c>
      <c r="C20" s="31" t="str">
        <f>'Wykaz ppe '!L21</f>
        <v>Gmina Olsztyn</v>
      </c>
      <c r="D20" s="34">
        <f>'Wykaz ppe '!R21</f>
        <v>9492190518</v>
      </c>
      <c r="E20" s="31" t="str">
        <f>'Wykaz ppe '!T21</f>
        <v>Gmina Olsztyn</v>
      </c>
      <c r="F20" s="31" t="str">
        <f>'Wykaz ppe '!U21</f>
        <v>42-256</v>
      </c>
      <c r="G20" s="31" t="str">
        <f>'Wykaz ppe '!V21</f>
        <v>Olsztyn</v>
      </c>
      <c r="H20" s="31" t="str">
        <f>'Wykaz ppe '!W21</f>
        <v>Piłsudskiego </v>
      </c>
      <c r="I20" s="34" t="str">
        <f>'wykaz ppe do umowy zał 1'!F20</f>
        <v>dz. 1017/2</v>
      </c>
    </row>
    <row r="21" spans="1:9" ht="12">
      <c r="A21" s="32">
        <f>'Wykaz ppe '!A22</f>
        <v>20</v>
      </c>
      <c r="B21" s="30" t="str">
        <f>'Wykaz ppe '!AE22</f>
        <v>590322428400747717</v>
      </c>
      <c r="C21" s="31" t="str">
        <f>'Wykaz ppe '!L22</f>
        <v>Gmina Olsztyn</v>
      </c>
      <c r="D21" s="34">
        <f>'Wykaz ppe '!R22</f>
        <v>9492190518</v>
      </c>
      <c r="E21" s="31" t="str">
        <f>'Wykaz ppe '!T22</f>
        <v>Gmina Olsztyn</v>
      </c>
      <c r="F21" s="31" t="str">
        <f>'Wykaz ppe '!U22</f>
        <v>42-256</v>
      </c>
      <c r="G21" s="31" t="str">
        <f>'Wykaz ppe '!V22</f>
        <v>Olsztyn</v>
      </c>
      <c r="H21" s="31" t="str">
        <f>'Wykaz ppe '!W22</f>
        <v>Piłsudskiego </v>
      </c>
      <c r="I21" s="34">
        <f>'wykaz ppe do umowy zał 1'!F21</f>
        <v>211</v>
      </c>
    </row>
    <row r="22" spans="1:9" ht="12">
      <c r="A22" s="32">
        <f>'Wykaz ppe '!A23</f>
        <v>21</v>
      </c>
      <c r="B22" s="30" t="str">
        <f>'Wykaz ppe '!AE23</f>
        <v>590322428400747250</v>
      </c>
      <c r="C22" s="31" t="str">
        <f>'Wykaz ppe '!L23</f>
        <v>Gmina Olsztyn</v>
      </c>
      <c r="D22" s="34">
        <f>'Wykaz ppe '!R23</f>
        <v>9492190518</v>
      </c>
      <c r="E22" s="31" t="str">
        <f>'Wykaz ppe '!T23</f>
        <v>Gmina Olsztyn</v>
      </c>
      <c r="F22" s="31" t="str">
        <f>'Wykaz ppe '!U23</f>
        <v>42-256</v>
      </c>
      <c r="G22" s="31" t="str">
        <f>'Wykaz ppe '!V23</f>
        <v>Olsztyn</v>
      </c>
      <c r="H22" s="31" t="str">
        <f>'Wykaz ppe '!W23</f>
        <v>Piłsudskiego </v>
      </c>
      <c r="I22" s="34" t="str">
        <f>'wykaz ppe do umowy zał 1'!F22</f>
        <v>dz. 638/6</v>
      </c>
    </row>
    <row r="23" spans="1:9" ht="12">
      <c r="A23" s="32">
        <f>'Wykaz ppe '!A24</f>
        <v>22</v>
      </c>
      <c r="B23" s="30" t="str">
        <f>'Wykaz ppe '!AE24</f>
        <v>590322428400745300</v>
      </c>
      <c r="C23" s="31" t="str">
        <f>'Wykaz ppe '!L24</f>
        <v>Gmina Olsztyn</v>
      </c>
      <c r="D23" s="34">
        <f>'Wykaz ppe '!R24</f>
        <v>9492190518</v>
      </c>
      <c r="E23" s="31" t="str">
        <f>'Wykaz ppe '!T24</f>
        <v>Gmina Olsztyn</v>
      </c>
      <c r="F23" s="31" t="str">
        <f>'Wykaz ppe '!U24</f>
        <v>42-256</v>
      </c>
      <c r="G23" s="31" t="str">
        <f>'Wykaz ppe '!V24</f>
        <v>Olsztyn</v>
      </c>
      <c r="H23" s="31" t="str">
        <f>'Wykaz ppe '!W24</f>
        <v>Piłsudskiego </v>
      </c>
      <c r="I23" s="34" t="str">
        <f>'wykaz ppe do umowy zał 1'!F23</f>
        <v>dz. 1652/40</v>
      </c>
    </row>
    <row r="24" spans="1:9" ht="12">
      <c r="A24" s="32">
        <f>'Wykaz ppe '!A25</f>
        <v>23</v>
      </c>
      <c r="B24" s="30" t="str">
        <f>'Wykaz ppe '!AE25</f>
        <v>590322428400749780</v>
      </c>
      <c r="C24" s="31" t="str">
        <f>'Wykaz ppe '!L25</f>
        <v>Gmina Olsztyn</v>
      </c>
      <c r="D24" s="34">
        <f>'Wykaz ppe '!R25</f>
        <v>9492190518</v>
      </c>
      <c r="E24" s="31" t="str">
        <f>'Wykaz ppe '!T25</f>
        <v>Gmina Olsztyn</v>
      </c>
      <c r="F24" s="31" t="str">
        <f>'Wykaz ppe '!U25</f>
        <v>42-256</v>
      </c>
      <c r="G24" s="31" t="str">
        <f>'Wykaz ppe '!V25</f>
        <v>Olsztyn</v>
      </c>
      <c r="H24" s="31" t="str">
        <f>'Wykaz ppe '!W25</f>
        <v>Piłsudskiego </v>
      </c>
      <c r="I24" s="34">
        <f>'wykaz ppe do umowy zał 1'!F24</f>
        <v>118</v>
      </c>
    </row>
    <row r="25" spans="1:9" ht="12">
      <c r="A25" s="32">
        <f>'Wykaz ppe '!A26</f>
        <v>24</v>
      </c>
      <c r="B25" s="30" t="str">
        <f>'Wykaz ppe '!AE26</f>
        <v>590322428400749650</v>
      </c>
      <c r="C25" s="31" t="str">
        <f>'Wykaz ppe '!L26</f>
        <v>Gmina Olsztyn</v>
      </c>
      <c r="D25" s="34">
        <f>'Wykaz ppe '!R26</f>
        <v>9492190518</v>
      </c>
      <c r="E25" s="31" t="str">
        <f>'Wykaz ppe '!T26</f>
        <v>Gmina Olsztyn</v>
      </c>
      <c r="F25" s="31" t="str">
        <f>'Wykaz ppe '!U26</f>
        <v>42-256</v>
      </c>
      <c r="G25" s="31" t="str">
        <f>'Wykaz ppe '!V26</f>
        <v>Olsztyn</v>
      </c>
      <c r="H25" s="31" t="str">
        <f>'Wykaz ppe '!W26</f>
        <v>Piłsudskiego </v>
      </c>
      <c r="I25" s="34">
        <f>'wykaz ppe do umowy zał 1'!F25</f>
        <v>118</v>
      </c>
    </row>
    <row r="26" spans="1:9" ht="12">
      <c r="A26" s="32">
        <f>'Wykaz ppe '!A27</f>
        <v>25</v>
      </c>
      <c r="B26" s="30" t="str">
        <f>'Wykaz ppe '!AE27</f>
        <v>590322428400447143</v>
      </c>
      <c r="C26" s="31" t="str">
        <f>'Wykaz ppe '!L27</f>
        <v>Gmina Olsztyn</v>
      </c>
      <c r="D26" s="34">
        <f>'Wykaz ppe '!R27</f>
        <v>9492190518</v>
      </c>
      <c r="E26" s="31" t="str">
        <f>'Wykaz ppe '!T27</f>
        <v>Gmina Olsztyn</v>
      </c>
      <c r="F26" s="31" t="str">
        <f>'Wykaz ppe '!U27</f>
        <v>42-257</v>
      </c>
      <c r="G26" s="31" t="str">
        <f>'Wykaz ppe '!V27</f>
        <v>Olsztyn</v>
      </c>
      <c r="H26" s="31" t="str">
        <f>'Wykaz ppe '!W27</f>
        <v>Piłsudskiego </v>
      </c>
      <c r="I26" s="34">
        <f>'wykaz ppe do umowy zał 1'!F26</f>
        <v>4</v>
      </c>
    </row>
    <row r="27" spans="1:9" ht="12">
      <c r="A27" s="32">
        <f>'Wykaz ppe '!A28</f>
        <v>26</v>
      </c>
      <c r="B27" s="30" t="str">
        <f>'Wykaz ppe '!AE28</f>
        <v>590322428400694851</v>
      </c>
      <c r="C27" s="31" t="str">
        <f>'Wykaz ppe '!L28</f>
        <v>Gminny Ośrodek Pomocy Społecznej </v>
      </c>
      <c r="D27" s="34">
        <f>'Wykaz ppe '!R28</f>
        <v>9491606193</v>
      </c>
      <c r="E27" s="31" t="str">
        <f>'Wykaz ppe '!T28</f>
        <v>Gminny Ośrodek Pomocy Społecznej </v>
      </c>
      <c r="F27" s="31" t="str">
        <f>'Wykaz ppe '!U28</f>
        <v>42-256</v>
      </c>
      <c r="G27" s="31" t="str">
        <f>'Wykaz ppe '!V28</f>
        <v>Olsztyn</v>
      </c>
      <c r="H27" s="31" t="str">
        <f>'Wykaz ppe '!W28</f>
        <v>Piłsudskiego </v>
      </c>
      <c r="I27" s="34">
        <f>'wykaz ppe do umowy zał 1'!F27</f>
        <v>70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Jacek Walski</cp:lastModifiedBy>
  <dcterms:created xsi:type="dcterms:W3CDTF">2020-05-15T06:35:52Z</dcterms:created>
  <dcterms:modified xsi:type="dcterms:W3CDTF">2021-10-26T09:14:56Z</dcterms:modified>
  <cp:category/>
  <cp:version/>
  <cp:contentType/>
  <cp:contentStatus/>
</cp:coreProperties>
</file>